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8868" windowWidth="28860" windowHeight="4500" tabRatio="596"/>
  </bookViews>
  <sheets>
    <sheet name="План на 24 месяца" sheetId="5" r:id="rId1"/>
  </sheets>
  <calcPr calcId="125725"/>
</workbook>
</file>

<file path=xl/calcChain.xml><?xml version="1.0" encoding="utf-8"?>
<calcChain xmlns="http://schemas.openxmlformats.org/spreadsheetml/2006/main">
  <c r="H75" i="5"/>
  <c r="L75"/>
  <c r="P75"/>
  <c r="T75"/>
  <c r="X75"/>
  <c r="AB75"/>
  <c r="AF75"/>
  <c r="AJ75"/>
  <c r="AN75"/>
  <c r="AR75"/>
  <c r="AV75"/>
  <c r="AZ75"/>
  <c r="BD75"/>
  <c r="BH75"/>
  <c r="BL75"/>
  <c r="BP75"/>
  <c r="BT75"/>
  <c r="BX75"/>
  <c r="CB75"/>
  <c r="CF75"/>
  <c r="CJ75"/>
  <c r="CN75"/>
  <c r="CR75"/>
  <c r="CV75"/>
  <c r="CZ75"/>
  <c r="DD75"/>
  <c r="DH75"/>
  <c r="DL75"/>
  <c r="AU32"/>
  <c r="DP75"/>
  <c r="DT75"/>
  <c r="DX75"/>
  <c r="EB75"/>
  <c r="EF75"/>
  <c r="EJ75"/>
  <c r="EN75"/>
  <c r="ER75"/>
  <c r="EV75"/>
  <c r="EZ75"/>
  <c r="FD75"/>
  <c r="FH75"/>
  <c r="FL75"/>
  <c r="FP75"/>
  <c r="FT75"/>
  <c r="FX75"/>
  <c r="GB75"/>
  <c r="GF75"/>
  <c r="GJ75"/>
  <c r="GN75"/>
  <c r="GR75"/>
  <c r="GV75"/>
  <c r="GZ75"/>
  <c r="HD75"/>
  <c r="HH75"/>
  <c r="HL75"/>
  <c r="HP75"/>
  <c r="HT75"/>
  <c r="HX75"/>
  <c r="IB75"/>
  <c r="IF75"/>
  <c r="FD41"/>
  <c r="FG41"/>
  <c r="FD39"/>
  <c r="FF39"/>
  <c r="EZ41"/>
  <c r="FC41"/>
  <c r="EZ39"/>
  <c r="FB39"/>
  <c r="EV41"/>
  <c r="EV39"/>
  <c r="EY39"/>
  <c r="ER41"/>
  <c r="EU41"/>
  <c r="ER39"/>
  <c r="EN41"/>
  <c r="EN39"/>
  <c r="EP39"/>
  <c r="EJ41"/>
  <c r="EM41"/>
  <c r="EJ39"/>
  <c r="EF41"/>
  <c r="EI41"/>
  <c r="EF39"/>
  <c r="EH39"/>
  <c r="EB41"/>
  <c r="ED41"/>
  <c r="EB39"/>
  <c r="EE39"/>
  <c r="DX41"/>
  <c r="EA41"/>
  <c r="DX39"/>
  <c r="DT41"/>
  <c r="DT20"/>
  <c r="DT39"/>
  <c r="DW39"/>
  <c r="DP41"/>
  <c r="DS41"/>
  <c r="DP39"/>
  <c r="DR39"/>
  <c r="DL41"/>
  <c r="DL20"/>
  <c r="DL39"/>
  <c r="DH41"/>
  <c r="DK41"/>
  <c r="DH39"/>
  <c r="DK39"/>
  <c r="DD41"/>
  <c r="DD39"/>
  <c r="DF39"/>
  <c r="CZ41"/>
  <c r="CZ39"/>
  <c r="CV41"/>
  <c r="CV39"/>
  <c r="CY39"/>
  <c r="GV39"/>
  <c r="GY39"/>
  <c r="GR39"/>
  <c r="GT39"/>
  <c r="GN39"/>
  <c r="DO39"/>
  <c r="DJ39"/>
  <c r="DW16"/>
  <c r="DW17"/>
  <c r="DW18"/>
  <c r="DW19"/>
  <c r="IF77"/>
  <c r="IH77"/>
  <c r="IB77"/>
  <c r="ID77"/>
  <c r="HX77"/>
  <c r="HZ77"/>
  <c r="HT77"/>
  <c r="HV77"/>
  <c r="HP77"/>
  <c r="HR77"/>
  <c r="HL77"/>
  <c r="HN77"/>
  <c r="HH77"/>
  <c r="HJ77"/>
  <c r="HD77"/>
  <c r="HF77"/>
  <c r="GZ77"/>
  <c r="HB77"/>
  <c r="GV77"/>
  <c r="GX77"/>
  <c r="GR77"/>
  <c r="GT77"/>
  <c r="GN77"/>
  <c r="GP77"/>
  <c r="GJ77"/>
  <c r="GL77"/>
  <c r="GF77"/>
  <c r="GH77"/>
  <c r="GB77"/>
  <c r="GD77"/>
  <c r="FX77"/>
  <c r="FZ77"/>
  <c r="FT77"/>
  <c r="FV77"/>
  <c r="FP77"/>
  <c r="FR77"/>
  <c r="FL77"/>
  <c r="FN77"/>
  <c r="FH77"/>
  <c r="FJ77"/>
  <c r="FD77"/>
  <c r="FF77"/>
  <c r="EZ77"/>
  <c r="FB77"/>
  <c r="EV77"/>
  <c r="EX77"/>
  <c r="ER77"/>
  <c r="ET77"/>
  <c r="EN77"/>
  <c r="EP77"/>
  <c r="EJ77"/>
  <c r="EL77"/>
  <c r="EF77"/>
  <c r="EH77"/>
  <c r="EB77"/>
  <c r="ED77"/>
  <c r="DX77"/>
  <c r="DZ77"/>
  <c r="DT77"/>
  <c r="DV77"/>
  <c r="DP77"/>
  <c r="DR77"/>
  <c r="DL77"/>
  <c r="DN77"/>
  <c r="DH77"/>
  <c r="DJ77"/>
  <c r="DD77"/>
  <c r="DF77"/>
  <c r="CZ77"/>
  <c r="DB77"/>
  <c r="CV77"/>
  <c r="CX77"/>
  <c r="CT58"/>
  <c r="CX14"/>
  <c r="CY14"/>
  <c r="CX15"/>
  <c r="CY15"/>
  <c r="CX16"/>
  <c r="CY16"/>
  <c r="CX17"/>
  <c r="CY17"/>
  <c r="CX18"/>
  <c r="CY18"/>
  <c r="CX19"/>
  <c r="CY19"/>
  <c r="CX23"/>
  <c r="CY23"/>
  <c r="CX24"/>
  <c r="CY24"/>
  <c r="CX27"/>
  <c r="CY27"/>
  <c r="CX28"/>
  <c r="CY28"/>
  <c r="CX29"/>
  <c r="CY29"/>
  <c r="CX30"/>
  <c r="CY30"/>
  <c r="CX32"/>
  <c r="CY32"/>
  <c r="CX35"/>
  <c r="CY35"/>
  <c r="CX36"/>
  <c r="CY36"/>
  <c r="CX37"/>
  <c r="CY37"/>
  <c r="CX38"/>
  <c r="CY38"/>
  <c r="CX40"/>
  <c r="CY40"/>
  <c r="CX44"/>
  <c r="CY44"/>
  <c r="CX45"/>
  <c r="CY45"/>
  <c r="CX13"/>
  <c r="DB14"/>
  <c r="DC14"/>
  <c r="DB15"/>
  <c r="DC15"/>
  <c r="DB16"/>
  <c r="DC16"/>
  <c r="DB17"/>
  <c r="DC17"/>
  <c r="DB18"/>
  <c r="DC18"/>
  <c r="DB19"/>
  <c r="DC19"/>
  <c r="DB23"/>
  <c r="DC23"/>
  <c r="DB24"/>
  <c r="DC24"/>
  <c r="DB27"/>
  <c r="DC27"/>
  <c r="DB28"/>
  <c r="DC28"/>
  <c r="DB29"/>
  <c r="DC29"/>
  <c r="DB30"/>
  <c r="DC30"/>
  <c r="DB32"/>
  <c r="DC32"/>
  <c r="DB35"/>
  <c r="DC35"/>
  <c r="DB36"/>
  <c r="DC36"/>
  <c r="DB37"/>
  <c r="DC37"/>
  <c r="DB38"/>
  <c r="DC38"/>
  <c r="DB40"/>
  <c r="DC40"/>
  <c r="DB44"/>
  <c r="DC44"/>
  <c r="DB45"/>
  <c r="DC45"/>
  <c r="DF14"/>
  <c r="DG14"/>
  <c r="DF15"/>
  <c r="DG15"/>
  <c r="DF16"/>
  <c r="DG16"/>
  <c r="DF17"/>
  <c r="DG17"/>
  <c r="DF18"/>
  <c r="DG18"/>
  <c r="DF19"/>
  <c r="DG19"/>
  <c r="DF23"/>
  <c r="DG23"/>
  <c r="DF24"/>
  <c r="DG24"/>
  <c r="DF27"/>
  <c r="DG27"/>
  <c r="DF28"/>
  <c r="DG28"/>
  <c r="DF29"/>
  <c r="DG29"/>
  <c r="DF30"/>
  <c r="DG30"/>
  <c r="DF32"/>
  <c r="DG32"/>
  <c r="DF35"/>
  <c r="DG35"/>
  <c r="DF36"/>
  <c r="DG36"/>
  <c r="DF37"/>
  <c r="DG37"/>
  <c r="DF38"/>
  <c r="DG38"/>
  <c r="DG39"/>
  <c r="DF40"/>
  <c r="DG40"/>
  <c r="DF44"/>
  <c r="DG44"/>
  <c r="DF45"/>
  <c r="DG45"/>
  <c r="DJ14"/>
  <c r="DK14"/>
  <c r="DJ15"/>
  <c r="DK15"/>
  <c r="DJ16"/>
  <c r="DK16"/>
  <c r="DJ17"/>
  <c r="DK17"/>
  <c r="DJ18"/>
  <c r="DK18"/>
  <c r="DJ19"/>
  <c r="DK19"/>
  <c r="DJ23"/>
  <c r="DK23"/>
  <c r="DJ24"/>
  <c r="DK24"/>
  <c r="DJ27"/>
  <c r="DK27"/>
  <c r="DJ28"/>
  <c r="DK28"/>
  <c r="DJ29"/>
  <c r="DK29"/>
  <c r="DJ30"/>
  <c r="DK30"/>
  <c r="DJ32"/>
  <c r="DK32"/>
  <c r="DJ35"/>
  <c r="DK35"/>
  <c r="DJ36"/>
  <c r="DK36"/>
  <c r="DJ37"/>
  <c r="DK37"/>
  <c r="DJ38"/>
  <c r="DK38"/>
  <c r="DJ40"/>
  <c r="DK40"/>
  <c r="DJ44"/>
  <c r="DK44"/>
  <c r="DJ45"/>
  <c r="DK45"/>
  <c r="DN14"/>
  <c r="DO14"/>
  <c r="DN15"/>
  <c r="DO15"/>
  <c r="DN16"/>
  <c r="DO16"/>
  <c r="DN17"/>
  <c r="DO17"/>
  <c r="DN18"/>
  <c r="DO18"/>
  <c r="DN19"/>
  <c r="DO19"/>
  <c r="DN23"/>
  <c r="DO23"/>
  <c r="DN24"/>
  <c r="DO24"/>
  <c r="DN27"/>
  <c r="DO27"/>
  <c r="DN28"/>
  <c r="DO28"/>
  <c r="DN29"/>
  <c r="DO29"/>
  <c r="DN30"/>
  <c r="DO30"/>
  <c r="DN32"/>
  <c r="DO32"/>
  <c r="DN35"/>
  <c r="DO35"/>
  <c r="DN36"/>
  <c r="DO36"/>
  <c r="DN37"/>
  <c r="DO37"/>
  <c r="DN38"/>
  <c r="DO38"/>
  <c r="DN40"/>
  <c r="DO40"/>
  <c r="DN44"/>
  <c r="DO44"/>
  <c r="DN45"/>
  <c r="DO45"/>
  <c r="DR14"/>
  <c r="DS14"/>
  <c r="DR15"/>
  <c r="DS15"/>
  <c r="DR16"/>
  <c r="DS16"/>
  <c r="DR17"/>
  <c r="DS17"/>
  <c r="DR18"/>
  <c r="DS18"/>
  <c r="DR19"/>
  <c r="DS19"/>
  <c r="DR23"/>
  <c r="DS23"/>
  <c r="DR24"/>
  <c r="DS24"/>
  <c r="DR27"/>
  <c r="DS27"/>
  <c r="DR28"/>
  <c r="DS28"/>
  <c r="DR29"/>
  <c r="DS29"/>
  <c r="DR30"/>
  <c r="DS30"/>
  <c r="DR32"/>
  <c r="DS32"/>
  <c r="DR35"/>
  <c r="DS35"/>
  <c r="DR36"/>
  <c r="DS36"/>
  <c r="DR37"/>
  <c r="DS37"/>
  <c r="DR38"/>
  <c r="DS38"/>
  <c r="DR40"/>
  <c r="DS40"/>
  <c r="DR44"/>
  <c r="DS44"/>
  <c r="DR45"/>
  <c r="DS45"/>
  <c r="DV14"/>
  <c r="DW14"/>
  <c r="DV15"/>
  <c r="DW15"/>
  <c r="DV16"/>
  <c r="DV17"/>
  <c r="DV18"/>
  <c r="DV19"/>
  <c r="DV23"/>
  <c r="DW23"/>
  <c r="DV24"/>
  <c r="DW24"/>
  <c r="DV27"/>
  <c r="DW27"/>
  <c r="DV28"/>
  <c r="DW28"/>
  <c r="DV29"/>
  <c r="DW29"/>
  <c r="DV30"/>
  <c r="DW30"/>
  <c r="DV32"/>
  <c r="DW32"/>
  <c r="DV35"/>
  <c r="DW35"/>
  <c r="DV36"/>
  <c r="DW36"/>
  <c r="DV37"/>
  <c r="DW37"/>
  <c r="DV38"/>
  <c r="DW38"/>
  <c r="DV40"/>
  <c r="DW40"/>
  <c r="DV44"/>
  <c r="DW44"/>
  <c r="DV45"/>
  <c r="DW45"/>
  <c r="DZ14"/>
  <c r="EA14"/>
  <c r="DZ15"/>
  <c r="EA15"/>
  <c r="DZ16"/>
  <c r="EA16"/>
  <c r="DZ17"/>
  <c r="EA17"/>
  <c r="DZ18"/>
  <c r="EA18"/>
  <c r="DZ19"/>
  <c r="EA19"/>
  <c r="DZ23"/>
  <c r="EA23"/>
  <c r="DZ24"/>
  <c r="EA24"/>
  <c r="DZ27"/>
  <c r="EA27"/>
  <c r="DZ28"/>
  <c r="EA28"/>
  <c r="DZ29"/>
  <c r="EA29"/>
  <c r="DZ30"/>
  <c r="EA30"/>
  <c r="DZ32"/>
  <c r="EA32"/>
  <c r="DZ35"/>
  <c r="EA35"/>
  <c r="DZ36"/>
  <c r="EA36"/>
  <c r="DZ37"/>
  <c r="EA37"/>
  <c r="DZ38"/>
  <c r="EA38"/>
  <c r="DZ40"/>
  <c r="EA40"/>
  <c r="DZ44"/>
  <c r="EA44"/>
  <c r="DZ45"/>
  <c r="EA45"/>
  <c r="ED14"/>
  <c r="EE14"/>
  <c r="ED15"/>
  <c r="EE15"/>
  <c r="ED16"/>
  <c r="EE16"/>
  <c r="ED17"/>
  <c r="EE17"/>
  <c r="ED18"/>
  <c r="EE18"/>
  <c r="ED19"/>
  <c r="EE19"/>
  <c r="ED23"/>
  <c r="EE23"/>
  <c r="ED24"/>
  <c r="EE24"/>
  <c r="ED27"/>
  <c r="EE27"/>
  <c r="ED28"/>
  <c r="EE28"/>
  <c r="ED29"/>
  <c r="EE29"/>
  <c r="ED30"/>
  <c r="EE30"/>
  <c r="ED32"/>
  <c r="EE32"/>
  <c r="ED35"/>
  <c r="EE35"/>
  <c r="ED36"/>
  <c r="EE36"/>
  <c r="ED37"/>
  <c r="EE37"/>
  <c r="ED38"/>
  <c r="EE38"/>
  <c r="ED40"/>
  <c r="EE40"/>
  <c r="ED44"/>
  <c r="EE44"/>
  <c r="ED45"/>
  <c r="EE45"/>
  <c r="EH14"/>
  <c r="EI14"/>
  <c r="EH15"/>
  <c r="EI15"/>
  <c r="EH16"/>
  <c r="EI16"/>
  <c r="EH17"/>
  <c r="EI17"/>
  <c r="EH18"/>
  <c r="EI18"/>
  <c r="EH19"/>
  <c r="EI19"/>
  <c r="EH23"/>
  <c r="EI23"/>
  <c r="EH24"/>
  <c r="EI24"/>
  <c r="EH27"/>
  <c r="EI27"/>
  <c r="EH28"/>
  <c r="EI28"/>
  <c r="EH29"/>
  <c r="EI29"/>
  <c r="EH30"/>
  <c r="EI30"/>
  <c r="EH32"/>
  <c r="EI32"/>
  <c r="EH35"/>
  <c r="EI35"/>
  <c r="EH36"/>
  <c r="EI36"/>
  <c r="EH37"/>
  <c r="EI37"/>
  <c r="EH38"/>
  <c r="EI38"/>
  <c r="EH40"/>
  <c r="EI40"/>
  <c r="EH44"/>
  <c r="EI44"/>
  <c r="EH45"/>
  <c r="EI45"/>
  <c r="EL14"/>
  <c r="EM14"/>
  <c r="EL15"/>
  <c r="EM15"/>
  <c r="EL16"/>
  <c r="EM16"/>
  <c r="EL17"/>
  <c r="EM17"/>
  <c r="EL18"/>
  <c r="EM18"/>
  <c r="EL19"/>
  <c r="EM19"/>
  <c r="EL23"/>
  <c r="EM23"/>
  <c r="EL24"/>
  <c r="EM24"/>
  <c r="EL27"/>
  <c r="EM27"/>
  <c r="EL28"/>
  <c r="EM28"/>
  <c r="EL29"/>
  <c r="EM29"/>
  <c r="EL30"/>
  <c r="EM30"/>
  <c r="EL32"/>
  <c r="EM32"/>
  <c r="EL35"/>
  <c r="EM35"/>
  <c r="EL36"/>
  <c r="EM36"/>
  <c r="EL37"/>
  <c r="EM37"/>
  <c r="EL38"/>
  <c r="EM38"/>
  <c r="EL40"/>
  <c r="EM40"/>
  <c r="EL44"/>
  <c r="EM44"/>
  <c r="EL45"/>
  <c r="EM45"/>
  <c r="EP14"/>
  <c r="EQ14"/>
  <c r="EP15"/>
  <c r="EQ15"/>
  <c r="EP16"/>
  <c r="EQ16"/>
  <c r="EP17"/>
  <c r="EQ17"/>
  <c r="EP18"/>
  <c r="EQ18"/>
  <c r="EP19"/>
  <c r="EQ19"/>
  <c r="EP23"/>
  <c r="EQ23"/>
  <c r="EP24"/>
  <c r="EQ24"/>
  <c r="EP27"/>
  <c r="EQ27"/>
  <c r="EP28"/>
  <c r="EQ28"/>
  <c r="EP29"/>
  <c r="EQ29"/>
  <c r="EP30"/>
  <c r="EQ30"/>
  <c r="EP32"/>
  <c r="EQ32"/>
  <c r="EP35"/>
  <c r="EQ35"/>
  <c r="EP36"/>
  <c r="EQ36"/>
  <c r="EP37"/>
  <c r="EQ37"/>
  <c r="EP38"/>
  <c r="EQ38"/>
  <c r="EP40"/>
  <c r="EQ40"/>
  <c r="EQ41"/>
  <c r="EP44"/>
  <c r="EQ44"/>
  <c r="EP45"/>
  <c r="EQ45"/>
  <c r="ET14"/>
  <c r="EU14"/>
  <c r="ET15"/>
  <c r="EU15"/>
  <c r="ET16"/>
  <c r="EU16"/>
  <c r="ET17"/>
  <c r="EU17"/>
  <c r="ET18"/>
  <c r="EU18"/>
  <c r="ET19"/>
  <c r="EU19"/>
  <c r="ET23"/>
  <c r="EU23"/>
  <c r="ET24"/>
  <c r="EU24"/>
  <c r="ET27"/>
  <c r="EU27"/>
  <c r="ET28"/>
  <c r="EU28"/>
  <c r="ET29"/>
  <c r="EU29"/>
  <c r="ET30"/>
  <c r="EU30"/>
  <c r="ET32"/>
  <c r="EU32"/>
  <c r="ET35"/>
  <c r="EU35"/>
  <c r="ET36"/>
  <c r="EU36"/>
  <c r="ET37"/>
  <c r="EU37"/>
  <c r="ET38"/>
  <c r="EU38"/>
  <c r="ET40"/>
  <c r="EU40"/>
  <c r="ET44"/>
  <c r="EU44"/>
  <c r="ET45"/>
  <c r="EU45"/>
  <c r="EX14"/>
  <c r="EY14"/>
  <c r="EX15"/>
  <c r="EY15"/>
  <c r="EX16"/>
  <c r="EY16"/>
  <c r="EX17"/>
  <c r="EY17"/>
  <c r="EX18"/>
  <c r="EY18"/>
  <c r="EX19"/>
  <c r="EY19"/>
  <c r="EX23"/>
  <c r="EY23"/>
  <c r="EX24"/>
  <c r="EY24"/>
  <c r="EX27"/>
  <c r="EY27"/>
  <c r="EX28"/>
  <c r="EY28"/>
  <c r="EX29"/>
  <c r="EY29"/>
  <c r="EX30"/>
  <c r="EY30"/>
  <c r="EX32"/>
  <c r="EY32"/>
  <c r="EX35"/>
  <c r="EY35"/>
  <c r="EX36"/>
  <c r="EY36"/>
  <c r="EX37"/>
  <c r="EY37"/>
  <c r="EX38"/>
  <c r="EY38"/>
  <c r="EX40"/>
  <c r="EY40"/>
  <c r="EX44"/>
  <c r="EY44"/>
  <c r="EX45"/>
  <c r="EY45"/>
  <c r="FB14"/>
  <c r="FC14"/>
  <c r="FB15"/>
  <c r="FC15"/>
  <c r="FB16"/>
  <c r="FC16"/>
  <c r="FB17"/>
  <c r="FC17"/>
  <c r="FB18"/>
  <c r="FC18"/>
  <c r="FB19"/>
  <c r="FC19"/>
  <c r="FB23"/>
  <c r="FC23"/>
  <c r="FB24"/>
  <c r="FC24"/>
  <c r="FB27"/>
  <c r="FC27"/>
  <c r="FB28"/>
  <c r="FC28"/>
  <c r="FB29"/>
  <c r="FC29"/>
  <c r="FB30"/>
  <c r="FC30"/>
  <c r="FB32"/>
  <c r="FC32"/>
  <c r="FB35"/>
  <c r="FC35"/>
  <c r="FB36"/>
  <c r="FC36"/>
  <c r="FB37"/>
  <c r="FC37"/>
  <c r="FB38"/>
  <c r="FC38"/>
  <c r="FC39"/>
  <c r="FB40"/>
  <c r="FC40"/>
  <c r="FB44"/>
  <c r="FC44"/>
  <c r="FB45"/>
  <c r="FC45"/>
  <c r="FF14"/>
  <c r="FG14"/>
  <c r="FF15"/>
  <c r="FG15"/>
  <c r="FF16"/>
  <c r="FG16"/>
  <c r="FF17"/>
  <c r="FG17"/>
  <c r="FF18"/>
  <c r="FG18"/>
  <c r="FF19"/>
  <c r="FG19"/>
  <c r="FF23"/>
  <c r="FG23"/>
  <c r="FF24"/>
  <c r="FG24"/>
  <c r="FF27"/>
  <c r="FG27"/>
  <c r="FF28"/>
  <c r="FG28"/>
  <c r="FF29"/>
  <c r="FG29"/>
  <c r="FF30"/>
  <c r="FG30"/>
  <c r="FF32"/>
  <c r="FG32"/>
  <c r="FF35"/>
  <c r="FG35"/>
  <c r="FF36"/>
  <c r="FG36"/>
  <c r="FF37"/>
  <c r="FG37"/>
  <c r="FF38"/>
  <c r="FG38"/>
  <c r="FG39"/>
  <c r="FF40"/>
  <c r="FG40"/>
  <c r="FF44"/>
  <c r="FG44"/>
  <c r="FF45"/>
  <c r="FG45"/>
  <c r="FJ14"/>
  <c r="FK14"/>
  <c r="FJ15"/>
  <c r="FK15"/>
  <c r="FJ16"/>
  <c r="FK16"/>
  <c r="FJ17"/>
  <c r="FK17"/>
  <c r="FJ18"/>
  <c r="FK18"/>
  <c r="FJ19"/>
  <c r="FK19"/>
  <c r="FJ23"/>
  <c r="FK23"/>
  <c r="FJ24"/>
  <c r="FK24"/>
  <c r="FJ27"/>
  <c r="FK27"/>
  <c r="FJ28"/>
  <c r="FK28"/>
  <c r="FJ29"/>
  <c r="FK29"/>
  <c r="FJ30"/>
  <c r="FK30"/>
  <c r="FJ32"/>
  <c r="FK32"/>
  <c r="FJ35"/>
  <c r="FK35"/>
  <c r="FJ36"/>
  <c r="FK36"/>
  <c r="FJ37"/>
  <c r="FK37"/>
  <c r="FJ38"/>
  <c r="FK38"/>
  <c r="FJ40"/>
  <c r="FK40"/>
  <c r="FJ44"/>
  <c r="FK44"/>
  <c r="FJ45"/>
  <c r="FK45"/>
  <c r="FN14"/>
  <c r="FO14"/>
  <c r="FN15"/>
  <c r="FO15"/>
  <c r="FN16"/>
  <c r="FO16"/>
  <c r="FN17"/>
  <c r="FO17"/>
  <c r="FN18"/>
  <c r="FO18"/>
  <c r="FN19"/>
  <c r="FO19"/>
  <c r="FN23"/>
  <c r="FO23"/>
  <c r="FN24"/>
  <c r="FO24"/>
  <c r="FN27"/>
  <c r="FO27"/>
  <c r="FN28"/>
  <c r="FO28"/>
  <c r="FN29"/>
  <c r="FO29"/>
  <c r="FN30"/>
  <c r="FO30"/>
  <c r="FN32"/>
  <c r="FO32"/>
  <c r="FN35"/>
  <c r="FO35"/>
  <c r="FN36"/>
  <c r="FO36"/>
  <c r="FN37"/>
  <c r="FO37"/>
  <c r="FN38"/>
  <c r="FO38"/>
  <c r="FN40"/>
  <c r="FO40"/>
  <c r="FN44"/>
  <c r="FO44"/>
  <c r="FN45"/>
  <c r="FO45"/>
  <c r="FR14"/>
  <c r="FS14"/>
  <c r="FR15"/>
  <c r="FS15"/>
  <c r="FR16"/>
  <c r="FS16"/>
  <c r="FR17"/>
  <c r="FS17"/>
  <c r="FR18"/>
  <c r="FS18"/>
  <c r="FR19"/>
  <c r="FS19"/>
  <c r="FR23"/>
  <c r="FS23"/>
  <c r="FR24"/>
  <c r="FS24"/>
  <c r="FR27"/>
  <c r="FS27"/>
  <c r="FR28"/>
  <c r="FS28"/>
  <c r="FR29"/>
  <c r="FS29"/>
  <c r="FR30"/>
  <c r="FS30"/>
  <c r="FR32"/>
  <c r="FS32"/>
  <c r="FR35"/>
  <c r="FS35"/>
  <c r="FR36"/>
  <c r="FS36"/>
  <c r="FR37"/>
  <c r="FS37"/>
  <c r="FR38"/>
  <c r="FS38"/>
  <c r="FR40"/>
  <c r="FS40"/>
  <c r="FR44"/>
  <c r="FS44"/>
  <c r="FR45"/>
  <c r="FS45"/>
  <c r="FV14"/>
  <c r="FW14"/>
  <c r="FV15"/>
  <c r="FW15"/>
  <c r="FV16"/>
  <c r="FW16"/>
  <c r="FV17"/>
  <c r="FW17"/>
  <c r="FV18"/>
  <c r="FW18"/>
  <c r="FV19"/>
  <c r="FW19"/>
  <c r="FV23"/>
  <c r="FW23"/>
  <c r="FV24"/>
  <c r="FW24"/>
  <c r="FV27"/>
  <c r="FW27"/>
  <c r="FV28"/>
  <c r="FW28"/>
  <c r="FV29"/>
  <c r="FW29"/>
  <c r="FV30"/>
  <c r="FW30"/>
  <c r="FV32"/>
  <c r="FW32"/>
  <c r="FV35"/>
  <c r="FW35"/>
  <c r="FV36"/>
  <c r="FW36"/>
  <c r="FV37"/>
  <c r="FW37"/>
  <c r="FV38"/>
  <c r="FW38"/>
  <c r="FV40"/>
  <c r="FW40"/>
  <c r="FV44"/>
  <c r="FW44"/>
  <c r="FV45"/>
  <c r="FW45"/>
  <c r="FZ14"/>
  <c r="GA14"/>
  <c r="FZ15"/>
  <c r="GA15"/>
  <c r="FZ16"/>
  <c r="GA16"/>
  <c r="FZ17"/>
  <c r="GA17"/>
  <c r="FZ18"/>
  <c r="GA18"/>
  <c r="FZ19"/>
  <c r="GA19"/>
  <c r="FZ23"/>
  <c r="GA23"/>
  <c r="FZ24"/>
  <c r="GA24"/>
  <c r="FZ27"/>
  <c r="GA27"/>
  <c r="FZ28"/>
  <c r="GA28"/>
  <c r="FZ29"/>
  <c r="GA29"/>
  <c r="FZ30"/>
  <c r="GA30"/>
  <c r="FZ32"/>
  <c r="GA32"/>
  <c r="FZ35"/>
  <c r="GA35"/>
  <c r="FZ36"/>
  <c r="GA36"/>
  <c r="FZ37"/>
  <c r="GA37"/>
  <c r="FZ38"/>
  <c r="GA38"/>
  <c r="FZ40"/>
  <c r="GA40"/>
  <c r="FZ44"/>
  <c r="GA44"/>
  <c r="FZ45"/>
  <c r="GA45"/>
  <c r="GD14"/>
  <c r="GE14"/>
  <c r="GD15"/>
  <c r="GE15"/>
  <c r="GD16"/>
  <c r="GE16"/>
  <c r="GD17"/>
  <c r="GE17"/>
  <c r="GD18"/>
  <c r="GE18"/>
  <c r="GD19"/>
  <c r="GE19"/>
  <c r="GD23"/>
  <c r="GE23"/>
  <c r="GD24"/>
  <c r="GE24"/>
  <c r="GD27"/>
  <c r="GE27"/>
  <c r="GD28"/>
  <c r="GE28"/>
  <c r="GD29"/>
  <c r="GE29"/>
  <c r="GD30"/>
  <c r="GE30"/>
  <c r="GD32"/>
  <c r="GE32"/>
  <c r="GD35"/>
  <c r="GE35"/>
  <c r="GD36"/>
  <c r="GE36"/>
  <c r="GD37"/>
  <c r="GE37"/>
  <c r="GD38"/>
  <c r="GE38"/>
  <c r="GD40"/>
  <c r="GE40"/>
  <c r="GD44"/>
  <c r="GE44"/>
  <c r="GD45"/>
  <c r="GE45"/>
  <c r="GH14"/>
  <c r="GI14"/>
  <c r="GH15"/>
  <c r="GI15"/>
  <c r="GH16"/>
  <c r="GI16"/>
  <c r="GH17"/>
  <c r="GI17"/>
  <c r="GH18"/>
  <c r="GI18"/>
  <c r="GH19"/>
  <c r="GI19"/>
  <c r="GH23"/>
  <c r="GI23"/>
  <c r="GH24"/>
  <c r="GI24"/>
  <c r="GH27"/>
  <c r="GI27"/>
  <c r="GH28"/>
  <c r="GI28"/>
  <c r="GH29"/>
  <c r="GI29"/>
  <c r="GH30"/>
  <c r="GI30"/>
  <c r="GH32"/>
  <c r="GI32"/>
  <c r="GH35"/>
  <c r="GI35"/>
  <c r="GH36"/>
  <c r="GI36"/>
  <c r="GH37"/>
  <c r="GI37"/>
  <c r="GH38"/>
  <c r="GI38"/>
  <c r="GH40"/>
  <c r="GI40"/>
  <c r="GH44"/>
  <c r="GI44"/>
  <c r="GH45"/>
  <c r="GI45"/>
  <c r="GL14"/>
  <c r="GL15"/>
  <c r="GL16"/>
  <c r="GL17"/>
  <c r="GL18"/>
  <c r="GL19"/>
  <c r="GL23"/>
  <c r="GL24"/>
  <c r="GL27"/>
  <c r="GL28"/>
  <c r="GL29"/>
  <c r="GL30"/>
  <c r="GL32"/>
  <c r="GL35"/>
  <c r="GL36"/>
  <c r="GL37"/>
  <c r="GL38"/>
  <c r="GL40"/>
  <c r="GL44"/>
  <c r="GL45"/>
  <c r="GL13"/>
  <c r="GM14"/>
  <c r="GM15"/>
  <c r="GM16"/>
  <c r="GM17"/>
  <c r="GM18"/>
  <c r="GM19"/>
  <c r="GM23"/>
  <c r="GM24"/>
  <c r="GM27"/>
  <c r="GM28"/>
  <c r="GM29"/>
  <c r="GM30"/>
  <c r="GM32"/>
  <c r="GM35"/>
  <c r="GM36"/>
  <c r="GM37"/>
  <c r="GM38"/>
  <c r="GM40"/>
  <c r="GM44"/>
  <c r="GM45"/>
  <c r="GP14"/>
  <c r="GQ14"/>
  <c r="GP15"/>
  <c r="GQ15"/>
  <c r="GP16"/>
  <c r="GQ16"/>
  <c r="GP17"/>
  <c r="GQ17"/>
  <c r="GP18"/>
  <c r="GQ18"/>
  <c r="GP19"/>
  <c r="GQ19"/>
  <c r="GP23"/>
  <c r="GQ23"/>
  <c r="GP24"/>
  <c r="GQ24"/>
  <c r="GP27"/>
  <c r="GQ27"/>
  <c r="GP28"/>
  <c r="GQ28"/>
  <c r="GP29"/>
  <c r="GQ29"/>
  <c r="GP30"/>
  <c r="GQ30"/>
  <c r="GP32"/>
  <c r="GQ32"/>
  <c r="GP35"/>
  <c r="GQ35"/>
  <c r="GP36"/>
  <c r="GQ36"/>
  <c r="GP37"/>
  <c r="GQ37"/>
  <c r="GP38"/>
  <c r="GQ38"/>
  <c r="GP40"/>
  <c r="GQ40"/>
  <c r="GP44"/>
  <c r="GQ44"/>
  <c r="GP45"/>
  <c r="GQ45"/>
  <c r="GT14"/>
  <c r="GU14"/>
  <c r="GT15"/>
  <c r="GU15"/>
  <c r="GT16"/>
  <c r="GU16"/>
  <c r="GT17"/>
  <c r="GU17"/>
  <c r="GT18"/>
  <c r="GU18"/>
  <c r="GT19"/>
  <c r="GU19"/>
  <c r="GT23"/>
  <c r="GU23"/>
  <c r="GT24"/>
  <c r="GU24"/>
  <c r="GT27"/>
  <c r="GU27"/>
  <c r="GT28"/>
  <c r="GU28"/>
  <c r="GT29"/>
  <c r="GU29"/>
  <c r="GT30"/>
  <c r="GU30"/>
  <c r="GT32"/>
  <c r="GU32"/>
  <c r="GT35"/>
  <c r="GU35"/>
  <c r="GT36"/>
  <c r="GU36"/>
  <c r="GT37"/>
  <c r="GU37"/>
  <c r="GT38"/>
  <c r="GU38"/>
  <c r="GT40"/>
  <c r="GU40"/>
  <c r="GT44"/>
  <c r="GU44"/>
  <c r="GT45"/>
  <c r="GU45"/>
  <c r="GX14"/>
  <c r="GY14"/>
  <c r="GX15"/>
  <c r="GY15"/>
  <c r="GX16"/>
  <c r="GY16"/>
  <c r="GX17"/>
  <c r="GY17"/>
  <c r="GX18"/>
  <c r="GY18"/>
  <c r="GX19"/>
  <c r="GY19"/>
  <c r="GX23"/>
  <c r="GY23"/>
  <c r="GX24"/>
  <c r="GY24"/>
  <c r="GX27"/>
  <c r="GY27"/>
  <c r="GX28"/>
  <c r="GY28"/>
  <c r="GX29"/>
  <c r="GY29"/>
  <c r="GX30"/>
  <c r="GY30"/>
  <c r="GX32"/>
  <c r="GY32"/>
  <c r="GX35"/>
  <c r="GY35"/>
  <c r="GX36"/>
  <c r="GY36"/>
  <c r="GX37"/>
  <c r="GY37"/>
  <c r="GX38"/>
  <c r="GY38"/>
  <c r="GX40"/>
  <c r="GY40"/>
  <c r="GX44"/>
  <c r="GY44"/>
  <c r="GX45"/>
  <c r="GY45"/>
  <c r="HB14"/>
  <c r="HC14"/>
  <c r="HB15"/>
  <c r="HC15"/>
  <c r="HB16"/>
  <c r="HC16"/>
  <c r="HB17"/>
  <c r="HC17"/>
  <c r="HB18"/>
  <c r="HC18"/>
  <c r="HB19"/>
  <c r="HC19"/>
  <c r="HB23"/>
  <c r="HC23"/>
  <c r="HB24"/>
  <c r="HC24"/>
  <c r="HB27"/>
  <c r="HC27"/>
  <c r="HB28"/>
  <c r="HC28"/>
  <c r="HB29"/>
  <c r="HC29"/>
  <c r="HB30"/>
  <c r="HC30"/>
  <c r="HB32"/>
  <c r="HC32"/>
  <c r="HB35"/>
  <c r="HC35"/>
  <c r="HB36"/>
  <c r="HC36"/>
  <c r="HB37"/>
  <c r="HC37"/>
  <c r="HB38"/>
  <c r="HC38"/>
  <c r="HB40"/>
  <c r="HC40"/>
  <c r="HB44"/>
  <c r="HC44"/>
  <c r="HB45"/>
  <c r="HC45"/>
  <c r="HF14"/>
  <c r="HG14"/>
  <c r="HF15"/>
  <c r="HG15"/>
  <c r="HF16"/>
  <c r="HG16"/>
  <c r="HF17"/>
  <c r="HG17"/>
  <c r="HF18"/>
  <c r="HG18"/>
  <c r="HF19"/>
  <c r="HG19"/>
  <c r="HF23"/>
  <c r="HG23"/>
  <c r="HF24"/>
  <c r="HG24"/>
  <c r="HF27"/>
  <c r="HG27"/>
  <c r="HF28"/>
  <c r="HG28"/>
  <c r="HF29"/>
  <c r="HG29"/>
  <c r="HF30"/>
  <c r="HG30"/>
  <c r="HF32"/>
  <c r="HG32"/>
  <c r="HF35"/>
  <c r="HG35"/>
  <c r="HF36"/>
  <c r="HG36"/>
  <c r="HF37"/>
  <c r="HG37"/>
  <c r="HF38"/>
  <c r="HG38"/>
  <c r="HF40"/>
  <c r="HG40"/>
  <c r="HF44"/>
  <c r="HG44"/>
  <c r="HF45"/>
  <c r="HG45"/>
  <c r="HJ14"/>
  <c r="HK14"/>
  <c r="HJ15"/>
  <c r="HK15"/>
  <c r="HJ16"/>
  <c r="HK16"/>
  <c r="HJ17"/>
  <c r="HK17"/>
  <c r="HJ18"/>
  <c r="HK18"/>
  <c r="HJ19"/>
  <c r="HK19"/>
  <c r="HJ23"/>
  <c r="HK23"/>
  <c r="HJ24"/>
  <c r="HK24"/>
  <c r="HJ27"/>
  <c r="HK27"/>
  <c r="HJ28"/>
  <c r="HK28"/>
  <c r="HJ29"/>
  <c r="HK29"/>
  <c r="HJ30"/>
  <c r="HK30"/>
  <c r="HJ32"/>
  <c r="HK32"/>
  <c r="HJ35"/>
  <c r="HK35"/>
  <c r="HJ36"/>
  <c r="HK36"/>
  <c r="HJ37"/>
  <c r="HK37"/>
  <c r="HJ38"/>
  <c r="HK38"/>
  <c r="HJ40"/>
  <c r="HK40"/>
  <c r="HJ44"/>
  <c r="HK44"/>
  <c r="HJ45"/>
  <c r="HK45"/>
  <c r="HN14"/>
  <c r="HO14"/>
  <c r="HN15"/>
  <c r="HO15"/>
  <c r="HN16"/>
  <c r="HO16"/>
  <c r="HN17"/>
  <c r="HO17"/>
  <c r="HN18"/>
  <c r="HO18"/>
  <c r="HN19"/>
  <c r="HO19"/>
  <c r="HN23"/>
  <c r="HO23"/>
  <c r="HN24"/>
  <c r="HO24"/>
  <c r="HN27"/>
  <c r="HO27"/>
  <c r="HN28"/>
  <c r="HO28"/>
  <c r="HN29"/>
  <c r="HO29"/>
  <c r="HN30"/>
  <c r="HO30"/>
  <c r="HN32"/>
  <c r="HO32"/>
  <c r="HN35"/>
  <c r="HO35"/>
  <c r="HN36"/>
  <c r="HO36"/>
  <c r="HN37"/>
  <c r="HO37"/>
  <c r="HN38"/>
  <c r="HO38"/>
  <c r="HN40"/>
  <c r="HO40"/>
  <c r="HN44"/>
  <c r="HO44"/>
  <c r="HN45"/>
  <c r="HO45"/>
  <c r="HR14"/>
  <c r="HS14"/>
  <c r="HR15"/>
  <c r="HS15"/>
  <c r="HR16"/>
  <c r="HS16"/>
  <c r="HR17"/>
  <c r="HS17"/>
  <c r="HR18"/>
  <c r="HS18"/>
  <c r="HR19"/>
  <c r="HS19"/>
  <c r="HR23"/>
  <c r="HS23"/>
  <c r="HR24"/>
  <c r="HS24"/>
  <c r="HR27"/>
  <c r="HS27"/>
  <c r="HR28"/>
  <c r="HS28"/>
  <c r="HR29"/>
  <c r="HS29"/>
  <c r="HR30"/>
  <c r="HS30"/>
  <c r="HR32"/>
  <c r="HS32"/>
  <c r="HR35"/>
  <c r="HS35"/>
  <c r="HR36"/>
  <c r="HS36"/>
  <c r="HR37"/>
  <c r="HS37"/>
  <c r="HR38"/>
  <c r="HS38"/>
  <c r="HR40"/>
  <c r="HS40"/>
  <c r="HR44"/>
  <c r="HS44"/>
  <c r="HR45"/>
  <c r="HS45"/>
  <c r="HZ30"/>
  <c r="HV14"/>
  <c r="HW14"/>
  <c r="HV15"/>
  <c r="HW15"/>
  <c r="HV16"/>
  <c r="HW16"/>
  <c r="HV17"/>
  <c r="HW17"/>
  <c r="HV18"/>
  <c r="HW18"/>
  <c r="HV19"/>
  <c r="HW19"/>
  <c r="HV23"/>
  <c r="HW23"/>
  <c r="HV24"/>
  <c r="HW24"/>
  <c r="HV27"/>
  <c r="HW27"/>
  <c r="HV28"/>
  <c r="HW28"/>
  <c r="HV29"/>
  <c r="HW29"/>
  <c r="HV30"/>
  <c r="HW30"/>
  <c r="HV32"/>
  <c r="HW32"/>
  <c r="HV35"/>
  <c r="HW35"/>
  <c r="HV36"/>
  <c r="HW36"/>
  <c r="HV37"/>
  <c r="HW37"/>
  <c r="HV38"/>
  <c r="HW38"/>
  <c r="HV40"/>
  <c r="HW40"/>
  <c r="HV44"/>
  <c r="HW44"/>
  <c r="HV45"/>
  <c r="HW45"/>
  <c r="HZ14"/>
  <c r="IA14"/>
  <c r="HZ15"/>
  <c r="IA15"/>
  <c r="HZ16"/>
  <c r="IA16"/>
  <c r="HZ17"/>
  <c r="IA17"/>
  <c r="HZ18"/>
  <c r="IA18"/>
  <c r="HZ19"/>
  <c r="IA19"/>
  <c r="HZ23"/>
  <c r="IA23"/>
  <c r="HZ24"/>
  <c r="IA24"/>
  <c r="HZ27"/>
  <c r="IA27"/>
  <c r="HZ28"/>
  <c r="IA28"/>
  <c r="HZ29"/>
  <c r="IA29"/>
  <c r="IA30"/>
  <c r="HZ32"/>
  <c r="IA32"/>
  <c r="HZ35"/>
  <c r="IA35"/>
  <c r="HZ36"/>
  <c r="IA36"/>
  <c r="HZ37"/>
  <c r="IA37"/>
  <c r="HZ38"/>
  <c r="IA38"/>
  <c r="HZ40"/>
  <c r="IA40"/>
  <c r="HZ44"/>
  <c r="IA44"/>
  <c r="HZ45"/>
  <c r="IA45"/>
  <c r="ID14"/>
  <c r="IE14"/>
  <c r="ID15"/>
  <c r="IE15"/>
  <c r="ID16"/>
  <c r="IE16"/>
  <c r="ID17"/>
  <c r="IE17"/>
  <c r="ID18"/>
  <c r="IE18"/>
  <c r="ID19"/>
  <c r="IE19"/>
  <c r="ID23"/>
  <c r="IE23"/>
  <c r="ID24"/>
  <c r="IE24"/>
  <c r="ID27"/>
  <c r="IE27"/>
  <c r="ID28"/>
  <c r="IE28"/>
  <c r="ID29"/>
  <c r="IE29"/>
  <c r="ID30"/>
  <c r="IE30"/>
  <c r="ID32"/>
  <c r="IE32"/>
  <c r="ID35"/>
  <c r="IE35"/>
  <c r="ID36"/>
  <c r="IE36"/>
  <c r="ID37"/>
  <c r="IE37"/>
  <c r="ID38"/>
  <c r="IE38"/>
  <c r="ID40"/>
  <c r="IE40"/>
  <c r="ID44"/>
  <c r="IE44"/>
  <c r="ID45"/>
  <c r="IE45"/>
  <c r="IH14"/>
  <c r="IH15"/>
  <c r="IH16"/>
  <c r="IH17"/>
  <c r="IH18"/>
  <c r="IH19"/>
  <c r="IH23"/>
  <c r="IH24"/>
  <c r="IH27"/>
  <c r="IH28"/>
  <c r="IH29"/>
  <c r="IH32"/>
  <c r="IH35"/>
  <c r="IH36"/>
  <c r="IH37"/>
  <c r="IH38"/>
  <c r="IH40"/>
  <c r="IH44"/>
  <c r="IH45"/>
  <c r="IH13"/>
  <c r="ID13"/>
  <c r="HZ13"/>
  <c r="HV13"/>
  <c r="HR13"/>
  <c r="HN13"/>
  <c r="HJ13"/>
  <c r="HF13"/>
  <c r="HB13"/>
  <c r="GX13"/>
  <c r="GT13"/>
  <c r="GP13"/>
  <c r="GH13"/>
  <c r="GD13"/>
  <c r="FZ13"/>
  <c r="FV13"/>
  <c r="FR13"/>
  <c r="FN13"/>
  <c r="FJ13"/>
  <c r="FF13"/>
  <c r="FB13"/>
  <c r="EX13"/>
  <c r="ET13"/>
  <c r="EP13"/>
  <c r="EL13"/>
  <c r="EH13"/>
  <c r="ED13"/>
  <c r="DZ13"/>
  <c r="DV13"/>
  <c r="DR13"/>
  <c r="DN13"/>
  <c r="DJ13"/>
  <c r="DF13"/>
  <c r="DB13"/>
  <c r="II23"/>
  <c r="II24"/>
  <c r="II27"/>
  <c r="II28"/>
  <c r="II29"/>
  <c r="II30"/>
  <c r="II32"/>
  <c r="II35"/>
  <c r="II36"/>
  <c r="II37"/>
  <c r="II38"/>
  <c r="II40"/>
  <c r="II44"/>
  <c r="II45"/>
  <c r="II14"/>
  <c r="II15"/>
  <c r="II16"/>
  <c r="II17"/>
  <c r="II18"/>
  <c r="II19"/>
  <c r="II13"/>
  <c r="IE13"/>
  <c r="IA13"/>
  <c r="HW13"/>
  <c r="HS13"/>
  <c r="HO13"/>
  <c r="HK13"/>
  <c r="HG13"/>
  <c r="HC13"/>
  <c r="GY13"/>
  <c r="GU13"/>
  <c r="GQ13"/>
  <c r="GM13"/>
  <c r="GI13"/>
  <c r="GE13"/>
  <c r="GA13"/>
  <c r="FW13"/>
  <c r="FS13"/>
  <c r="FO13"/>
  <c r="FK13"/>
  <c r="FG13"/>
  <c r="FC13"/>
  <c r="EY13"/>
  <c r="EU13"/>
  <c r="EQ13"/>
  <c r="EM13"/>
  <c r="EI13"/>
  <c r="EE13"/>
  <c r="EA13"/>
  <c r="DW13"/>
  <c r="DS13"/>
  <c r="DO13"/>
  <c r="DK13"/>
  <c r="DG13"/>
  <c r="DC13"/>
  <c r="CY13"/>
  <c r="IH59"/>
  <c r="ID59"/>
  <c r="HZ59"/>
  <c r="HV59"/>
  <c r="HR59"/>
  <c r="HN59"/>
  <c r="HJ59"/>
  <c r="HF59"/>
  <c r="HB59"/>
  <c r="GX59"/>
  <c r="GT59"/>
  <c r="GP59"/>
  <c r="IH58"/>
  <c r="ID58"/>
  <c r="HZ58"/>
  <c r="HV58"/>
  <c r="HR58"/>
  <c r="HN58"/>
  <c r="HJ58"/>
  <c r="HF58"/>
  <c r="HB58"/>
  <c r="GX58"/>
  <c r="GT58"/>
  <c r="GP58"/>
  <c r="IF41"/>
  <c r="IB41"/>
  <c r="IE41"/>
  <c r="HX41"/>
  <c r="HZ41"/>
  <c r="HT41"/>
  <c r="HV41"/>
  <c r="HP41"/>
  <c r="HR41"/>
  <c r="HL41"/>
  <c r="HN41"/>
  <c r="HH41"/>
  <c r="HK41"/>
  <c r="HD41"/>
  <c r="HG41"/>
  <c r="GZ41"/>
  <c r="HC41"/>
  <c r="GV41"/>
  <c r="GR41"/>
  <c r="GN41"/>
  <c r="GP41"/>
  <c r="IF39"/>
  <c r="IH39"/>
  <c r="IB39"/>
  <c r="IE39"/>
  <c r="HX39"/>
  <c r="HX20"/>
  <c r="HT39"/>
  <c r="HW39"/>
  <c r="HP39"/>
  <c r="HR39"/>
  <c r="HL39"/>
  <c r="HO39"/>
  <c r="HH39"/>
  <c r="HD39"/>
  <c r="HG39"/>
  <c r="GZ39"/>
  <c r="HC39"/>
  <c r="CX64"/>
  <c r="GL59"/>
  <c r="GH59"/>
  <c r="GD59"/>
  <c r="FZ59"/>
  <c r="FV59"/>
  <c r="FR59"/>
  <c r="FN59"/>
  <c r="FJ59"/>
  <c r="FF59"/>
  <c r="FB59"/>
  <c r="EX59"/>
  <c r="ET59"/>
  <c r="EP59"/>
  <c r="EL59"/>
  <c r="EH59"/>
  <c r="ED59"/>
  <c r="DZ59"/>
  <c r="DV59"/>
  <c r="DR59"/>
  <c r="DN59"/>
  <c r="DJ59"/>
  <c r="DF59"/>
  <c r="DB59"/>
  <c r="CX59"/>
  <c r="GH58"/>
  <c r="GD58"/>
  <c r="FZ58"/>
  <c r="FV58"/>
  <c r="FR58"/>
  <c r="FN58"/>
  <c r="FJ58"/>
  <c r="FF58"/>
  <c r="FB58"/>
  <c r="EX58"/>
  <c r="ET58"/>
  <c r="EP58"/>
  <c r="EL58"/>
  <c r="EH58"/>
  <c r="ED58"/>
  <c r="DZ58"/>
  <c r="DV58"/>
  <c r="DR58"/>
  <c r="DN58"/>
  <c r="DJ58"/>
  <c r="DF58"/>
  <c r="DB58"/>
  <c r="CX58"/>
  <c r="GJ41"/>
  <c r="GM41"/>
  <c r="GF41"/>
  <c r="GH41"/>
  <c r="GB41"/>
  <c r="GD41"/>
  <c r="FX41"/>
  <c r="FT41"/>
  <c r="FV41"/>
  <c r="FP41"/>
  <c r="FL41"/>
  <c r="FH41"/>
  <c r="FJ41"/>
  <c r="EY41"/>
  <c r="EP41"/>
  <c r="GJ39"/>
  <c r="GF39"/>
  <c r="GH39"/>
  <c r="GB39"/>
  <c r="GD39"/>
  <c r="FX39"/>
  <c r="FT39"/>
  <c r="FV39"/>
  <c r="FP39"/>
  <c r="FL39"/>
  <c r="FO39"/>
  <c r="FH39"/>
  <c r="FJ39"/>
  <c r="GL58"/>
  <c r="CU17"/>
  <c r="CT17"/>
  <c r="CQ17"/>
  <c r="CP17"/>
  <c r="CM17"/>
  <c r="CL17"/>
  <c r="CI17"/>
  <c r="CH17"/>
  <c r="CE17"/>
  <c r="CD17"/>
  <c r="CA17"/>
  <c r="BZ17"/>
  <c r="BW17"/>
  <c r="BV17"/>
  <c r="BS17"/>
  <c r="BR17"/>
  <c r="BO17"/>
  <c r="BN17"/>
  <c r="BK17"/>
  <c r="BJ17"/>
  <c r="BG17"/>
  <c r="BF17"/>
  <c r="BC17"/>
  <c r="BB17"/>
  <c r="AY17"/>
  <c r="AX17"/>
  <c r="AU17"/>
  <c r="AT17"/>
  <c r="AQ17"/>
  <c r="AP17"/>
  <c r="AM17"/>
  <c r="AL17"/>
  <c r="AI17"/>
  <c r="AH17"/>
  <c r="AE17"/>
  <c r="AD17"/>
  <c r="AA17"/>
  <c r="Z17"/>
  <c r="W17"/>
  <c r="V17"/>
  <c r="S17"/>
  <c r="R17"/>
  <c r="O17"/>
  <c r="N17"/>
  <c r="K17"/>
  <c r="J17"/>
  <c r="G17"/>
  <c r="F17"/>
  <c r="BX77"/>
  <c r="BZ77"/>
  <c r="CB77"/>
  <c r="CF77"/>
  <c r="CH77"/>
  <c r="CJ77"/>
  <c r="CL77"/>
  <c r="CN77"/>
  <c r="CR77"/>
  <c r="AQ37"/>
  <c r="AP37"/>
  <c r="AM37"/>
  <c r="AL37"/>
  <c r="AI37"/>
  <c r="AH37"/>
  <c r="AE37"/>
  <c r="AD37"/>
  <c r="AA37"/>
  <c r="Z37"/>
  <c r="W37"/>
  <c r="V37"/>
  <c r="S37"/>
  <c r="R37"/>
  <c r="O37"/>
  <c r="N37"/>
  <c r="K37"/>
  <c r="J37"/>
  <c r="G37"/>
  <c r="F37"/>
  <c r="CU37"/>
  <c r="CT37"/>
  <c r="CQ37"/>
  <c r="CP37"/>
  <c r="CM37"/>
  <c r="CL37"/>
  <c r="CI37"/>
  <c r="CH37"/>
  <c r="CE37"/>
  <c r="CD37"/>
  <c r="CA37"/>
  <c r="BZ37"/>
  <c r="BW37"/>
  <c r="BV37"/>
  <c r="BS37"/>
  <c r="BR37"/>
  <c r="BO37"/>
  <c r="BN37"/>
  <c r="BK37"/>
  <c r="BJ37"/>
  <c r="BG37"/>
  <c r="BF37"/>
  <c r="BC37"/>
  <c r="BB37"/>
  <c r="AY37"/>
  <c r="AX37"/>
  <c r="AU37"/>
  <c r="AT37"/>
  <c r="BC39"/>
  <c r="BG39"/>
  <c r="BL39"/>
  <c r="BP39"/>
  <c r="BR39"/>
  <c r="BT39"/>
  <c r="BV39"/>
  <c r="BX39"/>
  <c r="CA39"/>
  <c r="CB39"/>
  <c r="CD39"/>
  <c r="CF39"/>
  <c r="CH39"/>
  <c r="CJ39"/>
  <c r="CL39"/>
  <c r="CN39"/>
  <c r="CP39"/>
  <c r="CR39"/>
  <c r="CT39"/>
  <c r="D41"/>
  <c r="G41"/>
  <c r="H41"/>
  <c r="H20"/>
  <c r="L41"/>
  <c r="N41"/>
  <c r="P20"/>
  <c r="W41"/>
  <c r="Z41"/>
  <c r="AE41"/>
  <c r="AH41"/>
  <c r="AN20"/>
  <c r="AU41"/>
  <c r="AV20"/>
  <c r="BG41"/>
  <c r="BH20"/>
  <c r="BN41"/>
  <c r="BS41"/>
  <c r="BT41"/>
  <c r="BW41"/>
  <c r="BX41"/>
  <c r="CA41"/>
  <c r="CB41"/>
  <c r="CD41"/>
  <c r="CF41"/>
  <c r="CI41"/>
  <c r="CJ41"/>
  <c r="CM41"/>
  <c r="CN41"/>
  <c r="CP41"/>
  <c r="CR41"/>
  <c r="CT41"/>
  <c r="F75"/>
  <c r="CE41"/>
  <c r="CT59"/>
  <c r="CP59"/>
  <c r="CL59"/>
  <c r="CH59"/>
  <c r="CD59"/>
  <c r="BZ59"/>
  <c r="BV59"/>
  <c r="BR59"/>
  <c r="BN59"/>
  <c r="BJ59"/>
  <c r="BF59"/>
  <c r="BB59"/>
  <c r="AX59"/>
  <c r="AT59"/>
  <c r="AP59"/>
  <c r="AL59"/>
  <c r="AH59"/>
  <c r="AD59"/>
  <c r="Z59"/>
  <c r="V59"/>
  <c r="R59"/>
  <c r="N59"/>
  <c r="J59"/>
  <c r="F59"/>
  <c r="CP58"/>
  <c r="CL58"/>
  <c r="CH58"/>
  <c r="CD58"/>
  <c r="BZ58"/>
  <c r="BV58"/>
  <c r="BR58"/>
  <c r="BN58"/>
  <c r="BJ58"/>
  <c r="BF58"/>
  <c r="BB58"/>
  <c r="AX58"/>
  <c r="AT58"/>
  <c r="AP58"/>
  <c r="AL58"/>
  <c r="AH58"/>
  <c r="AD58"/>
  <c r="Z58"/>
  <c r="V58"/>
  <c r="R58"/>
  <c r="N58"/>
  <c r="J58"/>
  <c r="F58"/>
  <c r="H76"/>
  <c r="H78"/>
  <c r="F77"/>
  <c r="F78"/>
  <c r="CT16"/>
  <c r="CU16"/>
  <c r="CP16"/>
  <c r="CQ16"/>
  <c r="CL16"/>
  <c r="CM16"/>
  <c r="CH16"/>
  <c r="CI16"/>
  <c r="CD16"/>
  <c r="CE16"/>
  <c r="BZ16"/>
  <c r="CA16"/>
  <c r="BV16"/>
  <c r="BW16"/>
  <c r="BR16"/>
  <c r="BS16"/>
  <c r="BN16"/>
  <c r="BO16"/>
  <c r="BJ16"/>
  <c r="BK16"/>
  <c r="BF16"/>
  <c r="BG16"/>
  <c r="BB16"/>
  <c r="BC16"/>
  <c r="AX16"/>
  <c r="AY16"/>
  <c r="AT16"/>
  <c r="AU16"/>
  <c r="AP16"/>
  <c r="AQ16"/>
  <c r="AL16"/>
  <c r="AM16"/>
  <c r="AH16"/>
  <c r="AI16"/>
  <c r="AD16"/>
  <c r="AE16"/>
  <c r="Z16"/>
  <c r="AA16"/>
  <c r="V16"/>
  <c r="W16"/>
  <c r="R16"/>
  <c r="S16"/>
  <c r="N16"/>
  <c r="O16"/>
  <c r="J16"/>
  <c r="K16"/>
  <c r="F16"/>
  <c r="G16"/>
  <c r="CP14"/>
  <c r="CQ14"/>
  <c r="CP15"/>
  <c r="CQ15"/>
  <c r="CP18"/>
  <c r="CQ18"/>
  <c r="CP19"/>
  <c r="CQ19"/>
  <c r="CP23"/>
  <c r="CQ23"/>
  <c r="CP24"/>
  <c r="CQ24"/>
  <c r="CP27"/>
  <c r="CQ27"/>
  <c r="CP28"/>
  <c r="CQ28"/>
  <c r="CP29"/>
  <c r="CQ29"/>
  <c r="CP30"/>
  <c r="CQ30"/>
  <c r="CP32"/>
  <c r="CQ32"/>
  <c r="CP35"/>
  <c r="CQ35"/>
  <c r="CP36"/>
  <c r="CQ36"/>
  <c r="CP38"/>
  <c r="CQ38"/>
  <c r="CP40"/>
  <c r="CQ40"/>
  <c r="CP44"/>
  <c r="CQ44"/>
  <c r="CP45"/>
  <c r="CQ45"/>
  <c r="CL14"/>
  <c r="CM14"/>
  <c r="CL15"/>
  <c r="CM15"/>
  <c r="CL18"/>
  <c r="CM18"/>
  <c r="CL19"/>
  <c r="CM19"/>
  <c r="CL23"/>
  <c r="CM23"/>
  <c r="CL24"/>
  <c r="CM24"/>
  <c r="CL27"/>
  <c r="CM27"/>
  <c r="CL28"/>
  <c r="CM28"/>
  <c r="CL29"/>
  <c r="CM29"/>
  <c r="CL30"/>
  <c r="CM30"/>
  <c r="CL32"/>
  <c r="CM32"/>
  <c r="CL35"/>
  <c r="CM35"/>
  <c r="CL36"/>
  <c r="CM36"/>
  <c r="CL38"/>
  <c r="CM38"/>
  <c r="CL40"/>
  <c r="CM40"/>
  <c r="CL44"/>
  <c r="CM44"/>
  <c r="CL45"/>
  <c r="CM45"/>
  <c r="CQ13"/>
  <c r="CP13"/>
  <c r="CM13"/>
  <c r="CL13"/>
  <c r="CD14"/>
  <c r="CE14"/>
  <c r="CD15"/>
  <c r="CE15"/>
  <c r="CD18"/>
  <c r="CE18"/>
  <c r="CD19"/>
  <c r="CE19"/>
  <c r="CD23"/>
  <c r="CE23"/>
  <c r="CD24"/>
  <c r="CE24"/>
  <c r="CD27"/>
  <c r="CE27"/>
  <c r="CD28"/>
  <c r="CE28"/>
  <c r="CD29"/>
  <c r="CE29"/>
  <c r="CD30"/>
  <c r="CE30"/>
  <c r="CD32"/>
  <c r="CE32"/>
  <c r="CD35"/>
  <c r="CE35"/>
  <c r="CD36"/>
  <c r="CE36"/>
  <c r="CD38"/>
  <c r="CE38"/>
  <c r="CE39"/>
  <c r="CD40"/>
  <c r="CE40"/>
  <c r="CD44"/>
  <c r="CE44"/>
  <c r="CD45"/>
  <c r="CE45"/>
  <c r="CE13"/>
  <c r="CD13"/>
  <c r="BV14"/>
  <c r="BW14"/>
  <c r="BV15"/>
  <c r="BW15"/>
  <c r="BV18"/>
  <c r="BW18"/>
  <c r="BV19"/>
  <c r="BW19"/>
  <c r="BV23"/>
  <c r="BW23"/>
  <c r="BV24"/>
  <c r="BW24"/>
  <c r="BV27"/>
  <c r="BW27"/>
  <c r="BV28"/>
  <c r="BW28"/>
  <c r="BV29"/>
  <c r="BW29"/>
  <c r="BV30"/>
  <c r="BW30"/>
  <c r="BV32"/>
  <c r="BW32"/>
  <c r="BV35"/>
  <c r="BW35"/>
  <c r="BV36"/>
  <c r="BW36"/>
  <c r="BV38"/>
  <c r="BW38"/>
  <c r="BV40"/>
  <c r="BW40"/>
  <c r="BV44"/>
  <c r="BW44"/>
  <c r="BV45"/>
  <c r="BW45"/>
  <c r="BW13"/>
  <c r="BV13"/>
  <c r="BN14"/>
  <c r="BO14"/>
  <c r="BN15"/>
  <c r="BO15"/>
  <c r="BN18"/>
  <c r="BO18"/>
  <c r="BN19"/>
  <c r="BO19"/>
  <c r="BN23"/>
  <c r="BO23"/>
  <c r="BN24"/>
  <c r="BO24"/>
  <c r="BN27"/>
  <c r="BO27"/>
  <c r="BN28"/>
  <c r="BO28"/>
  <c r="BN29"/>
  <c r="BO29"/>
  <c r="BN30"/>
  <c r="BO30"/>
  <c r="BN32"/>
  <c r="BO32"/>
  <c r="BN35"/>
  <c r="BO35"/>
  <c r="BN36"/>
  <c r="BO36"/>
  <c r="BN38"/>
  <c r="BO38"/>
  <c r="BN40"/>
  <c r="BO40"/>
  <c r="BN44"/>
  <c r="BO44"/>
  <c r="BN45"/>
  <c r="BO45"/>
  <c r="BO13"/>
  <c r="BN13"/>
  <c r="BF14"/>
  <c r="BG14"/>
  <c r="BF15"/>
  <c r="BG15"/>
  <c r="BF18"/>
  <c r="BG18"/>
  <c r="BF19"/>
  <c r="BG19"/>
  <c r="BF23"/>
  <c r="BG23"/>
  <c r="BF24"/>
  <c r="BG24"/>
  <c r="BF27"/>
  <c r="BG27"/>
  <c r="BF28"/>
  <c r="BG28"/>
  <c r="BF29"/>
  <c r="BG29"/>
  <c r="BF30"/>
  <c r="BG30"/>
  <c r="BF32"/>
  <c r="BG32"/>
  <c r="BF35"/>
  <c r="BG35"/>
  <c r="BF36"/>
  <c r="BG36"/>
  <c r="BF38"/>
  <c r="BG38"/>
  <c r="BF39"/>
  <c r="BF40"/>
  <c r="BG40"/>
  <c r="BF44"/>
  <c r="BG44"/>
  <c r="BF45"/>
  <c r="BG45"/>
  <c r="BG13"/>
  <c r="BF13"/>
  <c r="AX14"/>
  <c r="AY14"/>
  <c r="AX15"/>
  <c r="AY15"/>
  <c r="AX18"/>
  <c r="AY18"/>
  <c r="AX19"/>
  <c r="AY19"/>
  <c r="AX23"/>
  <c r="AY23"/>
  <c r="AX24"/>
  <c r="AY24"/>
  <c r="AX27"/>
  <c r="AY27"/>
  <c r="AX28"/>
  <c r="AY28"/>
  <c r="AX29"/>
  <c r="AY29"/>
  <c r="AX30"/>
  <c r="AY30"/>
  <c r="AX32"/>
  <c r="AY32"/>
  <c r="AX35"/>
  <c r="AY35"/>
  <c r="AX36"/>
  <c r="AY36"/>
  <c r="AX38"/>
  <c r="AY38"/>
  <c r="AX39"/>
  <c r="AY39"/>
  <c r="AX40"/>
  <c r="AY40"/>
  <c r="AX44"/>
  <c r="AY44"/>
  <c r="AX45"/>
  <c r="AY45"/>
  <c r="AY13"/>
  <c r="AX13"/>
  <c r="AP14"/>
  <c r="AQ14"/>
  <c r="AP15"/>
  <c r="AQ15"/>
  <c r="AP18"/>
  <c r="AQ18"/>
  <c r="AP19"/>
  <c r="AQ19"/>
  <c r="AP23"/>
  <c r="AQ23"/>
  <c r="AP24"/>
  <c r="AQ24"/>
  <c r="AP27"/>
  <c r="AQ27"/>
  <c r="AP28"/>
  <c r="AQ28"/>
  <c r="AP29"/>
  <c r="AQ29"/>
  <c r="AP30"/>
  <c r="AQ30"/>
  <c r="AP32"/>
  <c r="AQ32"/>
  <c r="AP35"/>
  <c r="AQ35"/>
  <c r="AP36"/>
  <c r="AQ36"/>
  <c r="AP38"/>
  <c r="AQ38"/>
  <c r="AP39"/>
  <c r="AQ39"/>
  <c r="AP40"/>
  <c r="AQ40"/>
  <c r="AP44"/>
  <c r="AQ44"/>
  <c r="AP45"/>
  <c r="AQ45"/>
  <c r="AQ13"/>
  <c r="AP13"/>
  <c r="AH14"/>
  <c r="AI14"/>
  <c r="AH15"/>
  <c r="AI15"/>
  <c r="AH18"/>
  <c r="AI18"/>
  <c r="AH19"/>
  <c r="AI19"/>
  <c r="AH23"/>
  <c r="AI23"/>
  <c r="AH24"/>
  <c r="AI24"/>
  <c r="AH27"/>
  <c r="AI27"/>
  <c r="AH28"/>
  <c r="AI28"/>
  <c r="AH29"/>
  <c r="AI29"/>
  <c r="AH30"/>
  <c r="AI30"/>
  <c r="AH32"/>
  <c r="AI32"/>
  <c r="AH35"/>
  <c r="AI35"/>
  <c r="AH36"/>
  <c r="AI36"/>
  <c r="AH38"/>
  <c r="AI38"/>
  <c r="AH39"/>
  <c r="AI39"/>
  <c r="AH40"/>
  <c r="AI40"/>
  <c r="AH44"/>
  <c r="AI44"/>
  <c r="AH45"/>
  <c r="AI45"/>
  <c r="AI13"/>
  <c r="AH13"/>
  <c r="Z14"/>
  <c r="AA14"/>
  <c r="Z15"/>
  <c r="AA15"/>
  <c r="Z18"/>
  <c r="AA18"/>
  <c r="Z19"/>
  <c r="AA19"/>
  <c r="Z23"/>
  <c r="AA23"/>
  <c r="Z24"/>
  <c r="AA24"/>
  <c r="Z27"/>
  <c r="AA27"/>
  <c r="Z28"/>
  <c r="AA28"/>
  <c r="Z29"/>
  <c r="AA29"/>
  <c r="Z30"/>
  <c r="AA30"/>
  <c r="Z32"/>
  <c r="AA32"/>
  <c r="Z35"/>
  <c r="AA35"/>
  <c r="Z36"/>
  <c r="AA36"/>
  <c r="Z38"/>
  <c r="AA38"/>
  <c r="Z39"/>
  <c r="AA39"/>
  <c r="Z40"/>
  <c r="AA40"/>
  <c r="Z44"/>
  <c r="AA44"/>
  <c r="Z45"/>
  <c r="AA45"/>
  <c r="AA13"/>
  <c r="Z13"/>
  <c r="R14"/>
  <c r="S14"/>
  <c r="R15"/>
  <c r="S15"/>
  <c r="R18"/>
  <c r="S18"/>
  <c r="R19"/>
  <c r="S19"/>
  <c r="R23"/>
  <c r="S23"/>
  <c r="R24"/>
  <c r="S24"/>
  <c r="R27"/>
  <c r="S27"/>
  <c r="R28"/>
  <c r="S28"/>
  <c r="R29"/>
  <c r="S29"/>
  <c r="R30"/>
  <c r="S30"/>
  <c r="R32"/>
  <c r="S32"/>
  <c r="R35"/>
  <c r="S35"/>
  <c r="R36"/>
  <c r="S36"/>
  <c r="R38"/>
  <c r="S38"/>
  <c r="R39"/>
  <c r="S39"/>
  <c r="R40"/>
  <c r="S40"/>
  <c r="R44"/>
  <c r="S44"/>
  <c r="R45"/>
  <c r="S45"/>
  <c r="S13"/>
  <c r="R13"/>
  <c r="J23"/>
  <c r="K23"/>
  <c r="J24"/>
  <c r="K24"/>
  <c r="J27"/>
  <c r="K27"/>
  <c r="J28"/>
  <c r="K28"/>
  <c r="J29"/>
  <c r="K29"/>
  <c r="J30"/>
  <c r="K30"/>
  <c r="J32"/>
  <c r="K32"/>
  <c r="J35"/>
  <c r="K35"/>
  <c r="J36"/>
  <c r="K36"/>
  <c r="J38"/>
  <c r="K38"/>
  <c r="J39"/>
  <c r="K39"/>
  <c r="J40"/>
  <c r="K40"/>
  <c r="J44"/>
  <c r="K44"/>
  <c r="J45"/>
  <c r="K45"/>
  <c r="K14"/>
  <c r="K15"/>
  <c r="K18"/>
  <c r="K19"/>
  <c r="K13"/>
  <c r="J14"/>
  <c r="J15"/>
  <c r="J18"/>
  <c r="J19"/>
  <c r="J13"/>
  <c r="F64"/>
  <c r="CT23"/>
  <c r="CU23"/>
  <c r="CT24"/>
  <c r="CU24"/>
  <c r="CH23"/>
  <c r="CI23"/>
  <c r="CH24"/>
  <c r="CI24"/>
  <c r="BZ23"/>
  <c r="CA23"/>
  <c r="BZ24"/>
  <c r="CA24"/>
  <c r="BR23"/>
  <c r="BS23"/>
  <c r="BR24"/>
  <c r="BS24"/>
  <c r="BB24"/>
  <c r="BJ23"/>
  <c r="BK23"/>
  <c r="BJ24"/>
  <c r="BK24"/>
  <c r="BB23"/>
  <c r="BC23"/>
  <c r="BC24"/>
  <c r="AT23"/>
  <c r="AU23"/>
  <c r="AT24"/>
  <c r="AU24"/>
  <c r="AL23"/>
  <c r="AM23"/>
  <c r="AL24"/>
  <c r="AM24"/>
  <c r="AD23"/>
  <c r="AE23"/>
  <c r="AD24"/>
  <c r="AE24"/>
  <c r="V23"/>
  <c r="W23"/>
  <c r="V24"/>
  <c r="W24"/>
  <c r="N19"/>
  <c r="O19"/>
  <c r="N23"/>
  <c r="O23"/>
  <c r="N24"/>
  <c r="O24"/>
  <c r="F19"/>
  <c r="G19"/>
  <c r="F23"/>
  <c r="G23"/>
  <c r="F24"/>
  <c r="G24"/>
  <c r="F27"/>
  <c r="G27"/>
  <c r="N27"/>
  <c r="O27"/>
  <c r="V27"/>
  <c r="W27"/>
  <c r="AD27"/>
  <c r="AE27"/>
  <c r="AL27"/>
  <c r="AM27"/>
  <c r="AT27"/>
  <c r="AU27"/>
  <c r="BB27"/>
  <c r="BC27"/>
  <c r="BJ27"/>
  <c r="BK27"/>
  <c r="BR27"/>
  <c r="BS27"/>
  <c r="BZ27"/>
  <c r="CA27"/>
  <c r="CH27"/>
  <c r="CI27"/>
  <c r="CT27"/>
  <c r="CU27"/>
  <c r="F28"/>
  <c r="G28"/>
  <c r="N28"/>
  <c r="O28"/>
  <c r="V28"/>
  <c r="W28"/>
  <c r="AD28"/>
  <c r="AE28"/>
  <c r="AL28"/>
  <c r="AM28"/>
  <c r="AT28"/>
  <c r="AU28"/>
  <c r="BB28"/>
  <c r="BC28"/>
  <c r="BJ28"/>
  <c r="BK28"/>
  <c r="BR28"/>
  <c r="BS28"/>
  <c r="BZ28"/>
  <c r="CA28"/>
  <c r="CH28"/>
  <c r="CI28"/>
  <c r="CT28"/>
  <c r="CU28"/>
  <c r="F29"/>
  <c r="G29"/>
  <c r="N29"/>
  <c r="O29"/>
  <c r="V29"/>
  <c r="W29"/>
  <c r="AD29"/>
  <c r="AE29"/>
  <c r="AL29"/>
  <c r="AM29"/>
  <c r="AT29"/>
  <c r="AU29"/>
  <c r="BB29"/>
  <c r="BC29"/>
  <c r="BJ29"/>
  <c r="BK29"/>
  <c r="BR29"/>
  <c r="BS29"/>
  <c r="BZ29"/>
  <c r="CA29"/>
  <c r="CH29"/>
  <c r="CI29"/>
  <c r="CT29"/>
  <c r="CU29"/>
  <c r="F13"/>
  <c r="G13"/>
  <c r="N13"/>
  <c r="O13"/>
  <c r="V13"/>
  <c r="W13"/>
  <c r="AD13"/>
  <c r="AE13"/>
  <c r="AL13"/>
  <c r="AM13"/>
  <c r="AT13"/>
  <c r="AU13"/>
  <c r="BB13"/>
  <c r="BC13"/>
  <c r="BJ13"/>
  <c r="BK13"/>
  <c r="BR13"/>
  <c r="BS13"/>
  <c r="BZ13"/>
  <c r="CA13"/>
  <c r="CH13"/>
  <c r="CI13"/>
  <c r="CT13"/>
  <c r="CU13"/>
  <c r="F14"/>
  <c r="G14"/>
  <c r="N14"/>
  <c r="O14"/>
  <c r="V14"/>
  <c r="W14"/>
  <c r="AD14"/>
  <c r="AE14"/>
  <c r="AL14"/>
  <c r="AM14"/>
  <c r="AT14"/>
  <c r="AU14"/>
  <c r="BB14"/>
  <c r="BC14"/>
  <c r="BJ14"/>
  <c r="BK14"/>
  <c r="BR14"/>
  <c r="BS14"/>
  <c r="BZ14"/>
  <c r="CA14"/>
  <c r="CH14"/>
  <c r="CI14"/>
  <c r="CT14"/>
  <c r="CU14"/>
  <c r="F15"/>
  <c r="G15"/>
  <c r="N15"/>
  <c r="O15"/>
  <c r="V15"/>
  <c r="W15"/>
  <c r="AD15"/>
  <c r="AE15"/>
  <c r="AL15"/>
  <c r="AM15"/>
  <c r="AT15"/>
  <c r="AU15"/>
  <c r="BB15"/>
  <c r="BC15"/>
  <c r="BJ15"/>
  <c r="BK15"/>
  <c r="BR15"/>
  <c r="BS15"/>
  <c r="BZ15"/>
  <c r="CA15"/>
  <c r="CH15"/>
  <c r="CI15"/>
  <c r="CT15"/>
  <c r="CU15"/>
  <c r="F18"/>
  <c r="G18"/>
  <c r="N18"/>
  <c r="O18"/>
  <c r="V18"/>
  <c r="W18"/>
  <c r="AD18"/>
  <c r="AE18"/>
  <c r="AL18"/>
  <c r="AM18"/>
  <c r="AT18"/>
  <c r="AU18"/>
  <c r="BB18"/>
  <c r="BC18"/>
  <c r="BJ18"/>
  <c r="BK18"/>
  <c r="BR18"/>
  <c r="BS18"/>
  <c r="BZ18"/>
  <c r="CA18"/>
  <c r="CH18"/>
  <c r="CI18"/>
  <c r="CT18"/>
  <c r="CU18"/>
  <c r="V19"/>
  <c r="W19"/>
  <c r="AD19"/>
  <c r="AE19"/>
  <c r="AL19"/>
  <c r="AM19"/>
  <c r="AT19"/>
  <c r="AU19"/>
  <c r="BB19"/>
  <c r="BC19"/>
  <c r="BJ19"/>
  <c r="BK19"/>
  <c r="BR19"/>
  <c r="BS19"/>
  <c r="BZ19"/>
  <c r="CA19"/>
  <c r="CH19"/>
  <c r="CI19"/>
  <c r="CT19"/>
  <c r="CU19"/>
  <c r="F30"/>
  <c r="G30"/>
  <c r="N30"/>
  <c r="O30"/>
  <c r="V30"/>
  <c r="W30"/>
  <c r="AD30"/>
  <c r="AE30"/>
  <c r="AL30"/>
  <c r="AM30"/>
  <c r="AT30"/>
  <c r="AU30"/>
  <c r="BB30"/>
  <c r="BC30"/>
  <c r="BJ30"/>
  <c r="BK30"/>
  <c r="BR30"/>
  <c r="BS30"/>
  <c r="BZ30"/>
  <c r="CA30"/>
  <c r="CH30"/>
  <c r="CI30"/>
  <c r="CT30"/>
  <c r="CU30"/>
  <c r="F32"/>
  <c r="G32"/>
  <c r="N32"/>
  <c r="O32"/>
  <c r="V32"/>
  <c r="W32"/>
  <c r="AD32"/>
  <c r="AE32"/>
  <c r="AL32"/>
  <c r="AM32"/>
  <c r="AT32"/>
  <c r="BB32"/>
  <c r="BC32"/>
  <c r="BJ32"/>
  <c r="BK32"/>
  <c r="BR32"/>
  <c r="BS32"/>
  <c r="BZ32"/>
  <c r="CA32"/>
  <c r="CH32"/>
  <c r="CI32"/>
  <c r="CT32"/>
  <c r="CU32"/>
  <c r="F35"/>
  <c r="G35"/>
  <c r="N35"/>
  <c r="O35"/>
  <c r="V35"/>
  <c r="W35"/>
  <c r="AD35"/>
  <c r="AE35"/>
  <c r="AL35"/>
  <c r="AM35"/>
  <c r="AT35"/>
  <c r="AU35"/>
  <c r="BB35"/>
  <c r="BC35"/>
  <c r="BJ35"/>
  <c r="BK35"/>
  <c r="BR35"/>
  <c r="BS35"/>
  <c r="BZ35"/>
  <c r="CA35"/>
  <c r="CH35"/>
  <c r="CI35"/>
  <c r="CT35"/>
  <c r="CU35"/>
  <c r="F36"/>
  <c r="G36"/>
  <c r="N36"/>
  <c r="O36"/>
  <c r="V36"/>
  <c r="W36"/>
  <c r="AD36"/>
  <c r="AE36"/>
  <c r="AL36"/>
  <c r="AM36"/>
  <c r="AT36"/>
  <c r="AU36"/>
  <c r="BB36"/>
  <c r="BC36"/>
  <c r="BJ36"/>
  <c r="BK36"/>
  <c r="BR36"/>
  <c r="BS36"/>
  <c r="BZ36"/>
  <c r="CA36"/>
  <c r="CH36"/>
  <c r="CI36"/>
  <c r="CT36"/>
  <c r="CU36"/>
  <c r="F38"/>
  <c r="G38"/>
  <c r="N38"/>
  <c r="O38"/>
  <c r="V38"/>
  <c r="W38"/>
  <c r="AD38"/>
  <c r="AE38"/>
  <c r="AL38"/>
  <c r="AM38"/>
  <c r="AT38"/>
  <c r="AU38"/>
  <c r="BB38"/>
  <c r="BC38"/>
  <c r="BJ38"/>
  <c r="BK38"/>
  <c r="BR38"/>
  <c r="BS38"/>
  <c r="BZ38"/>
  <c r="CA38"/>
  <c r="CH38"/>
  <c r="CI38"/>
  <c r="CT38"/>
  <c r="CU38"/>
  <c r="F39"/>
  <c r="G39"/>
  <c r="N39"/>
  <c r="O39"/>
  <c r="V39"/>
  <c r="W39"/>
  <c r="AD39"/>
  <c r="AE39"/>
  <c r="AL39"/>
  <c r="AM39"/>
  <c r="AT39"/>
  <c r="AU39"/>
  <c r="BB39"/>
  <c r="BJ39"/>
  <c r="BS39"/>
  <c r="F40"/>
  <c r="G40"/>
  <c r="N40"/>
  <c r="O40"/>
  <c r="V40"/>
  <c r="W40"/>
  <c r="AD40"/>
  <c r="AE40"/>
  <c r="AL40"/>
  <c r="AM40"/>
  <c r="AT40"/>
  <c r="AU40"/>
  <c r="BB40"/>
  <c r="BC40"/>
  <c r="BJ40"/>
  <c r="BK40"/>
  <c r="BR40"/>
  <c r="BS40"/>
  <c r="BZ40"/>
  <c r="CA40"/>
  <c r="CH40"/>
  <c r="CI40"/>
  <c r="CT40"/>
  <c r="CU40"/>
  <c r="CU41"/>
  <c r="F44"/>
  <c r="G44"/>
  <c r="N44"/>
  <c r="O44"/>
  <c r="V44"/>
  <c r="W44"/>
  <c r="AD44"/>
  <c r="AE44"/>
  <c r="AL44"/>
  <c r="AM44"/>
  <c r="AT44"/>
  <c r="AU44"/>
  <c r="BB44"/>
  <c r="BC44"/>
  <c r="BJ44"/>
  <c r="BK44"/>
  <c r="BR44"/>
  <c r="BS44"/>
  <c r="BZ44"/>
  <c r="CA44"/>
  <c r="CH44"/>
  <c r="CI44"/>
  <c r="CT44"/>
  <c r="CU44"/>
  <c r="F45"/>
  <c r="G45"/>
  <c r="N45"/>
  <c r="O45"/>
  <c r="V45"/>
  <c r="W45"/>
  <c r="AD45"/>
  <c r="AE45"/>
  <c r="AL45"/>
  <c r="AM45"/>
  <c r="AT45"/>
  <c r="AU45"/>
  <c r="BB45"/>
  <c r="BC45"/>
  <c r="BJ45"/>
  <c r="BK45"/>
  <c r="BR45"/>
  <c r="BS45"/>
  <c r="BZ45"/>
  <c r="CA45"/>
  <c r="CH45"/>
  <c r="CI45"/>
  <c r="CT45"/>
  <c r="CU45"/>
  <c r="F76"/>
  <c r="F53"/>
  <c r="AX41"/>
  <c r="J75"/>
  <c r="BJ77"/>
  <c r="BN77"/>
  <c r="CD77"/>
  <c r="CT77"/>
  <c r="BO41"/>
  <c r="FF41"/>
  <c r="FD20"/>
  <c r="FD48"/>
  <c r="FF55"/>
  <c r="EE41"/>
  <c r="EA39"/>
  <c r="DS39"/>
  <c r="DD20"/>
  <c r="DD48"/>
  <c r="DF55"/>
  <c r="DC39"/>
  <c r="GX39"/>
  <c r="DV39"/>
  <c r="DN39"/>
  <c r="DB39"/>
  <c r="HJ41"/>
  <c r="HF41"/>
  <c r="HF39"/>
  <c r="GA39"/>
  <c r="FO41"/>
  <c r="EX41"/>
  <c r="EH41"/>
  <c r="DJ41"/>
  <c r="DB41"/>
  <c r="AR20"/>
  <c r="AR48"/>
  <c r="AT55"/>
  <c r="AJ20"/>
  <c r="AL20"/>
  <c r="AM41"/>
  <c r="AL41"/>
  <c r="BD20"/>
  <c r="BF20"/>
  <c r="R41"/>
  <c r="CP77"/>
  <c r="CM39"/>
  <c r="FP20"/>
  <c r="FS20"/>
  <c r="BR77"/>
  <c r="BV77"/>
  <c r="BK39"/>
  <c r="BO39"/>
  <c r="GU41"/>
  <c r="II41"/>
  <c r="DZ39"/>
  <c r="HW41"/>
  <c r="FB41"/>
  <c r="CX41"/>
  <c r="CY41"/>
  <c r="GT41"/>
  <c r="BC41"/>
  <c r="BB41"/>
  <c r="AZ20"/>
  <c r="AZ48"/>
  <c r="BB51"/>
  <c r="GP39"/>
  <c r="GQ39"/>
  <c r="CH41"/>
  <c r="K41"/>
  <c r="BN39"/>
  <c r="BL20"/>
  <c r="BO20"/>
  <c r="DC41"/>
  <c r="DO41"/>
  <c r="DN41"/>
  <c r="EL39"/>
  <c r="EM39"/>
  <c r="EJ20"/>
  <c r="EJ48"/>
  <c r="CU39"/>
  <c r="CB20"/>
  <c r="FS39"/>
  <c r="FR39"/>
  <c r="FS41"/>
  <c r="FR41"/>
  <c r="DF41"/>
  <c r="DG41"/>
  <c r="ET39"/>
  <c r="EU39"/>
  <c r="HD20"/>
  <c r="HF20"/>
  <c r="II39"/>
  <c r="FG20"/>
  <c r="FZ39"/>
  <c r="GA41"/>
  <c r="EF20"/>
  <c r="EF48"/>
  <c r="EH51"/>
  <c r="HT20"/>
  <c r="HW20"/>
  <c r="DO20"/>
  <c r="FD50"/>
  <c r="FF50"/>
  <c r="BG20"/>
  <c r="BG48"/>
  <c r="BF62"/>
  <c r="BL48"/>
  <c r="BN55"/>
  <c r="J41"/>
  <c r="AA41"/>
  <c r="AQ41"/>
  <c r="AJ48"/>
  <c r="AL51"/>
  <c r="CX39"/>
  <c r="EQ39"/>
  <c r="DZ41"/>
  <c r="BZ39"/>
  <c r="AT41"/>
  <c r="FN39"/>
  <c r="CZ20"/>
  <c r="AU20"/>
  <c r="AU48"/>
  <c r="AT62"/>
  <c r="AJ50"/>
  <c r="AL50"/>
  <c r="CQ39"/>
  <c r="BD48"/>
  <c r="BF56"/>
  <c r="AT20"/>
  <c r="GB20"/>
  <c r="GE20"/>
  <c r="IF20"/>
  <c r="EI20"/>
  <c r="DF63"/>
  <c r="HW48"/>
  <c r="HV62"/>
  <c r="HL20"/>
  <c r="HO20"/>
  <c r="V41"/>
  <c r="CV20"/>
  <c r="AL55"/>
  <c r="ID41"/>
  <c r="DR41"/>
  <c r="BK41"/>
  <c r="CR20"/>
  <c r="D20"/>
  <c r="GF20"/>
  <c r="FX20"/>
  <c r="FZ20"/>
  <c r="FZ48"/>
  <c r="DX20"/>
  <c r="DX48"/>
  <c r="T20"/>
  <c r="CN20"/>
  <c r="FW39"/>
  <c r="GI39"/>
  <c r="GI41"/>
  <c r="HB41"/>
  <c r="FG48"/>
  <c r="FF62"/>
  <c r="BO48"/>
  <c r="BN62"/>
  <c r="DO48"/>
  <c r="DN62"/>
  <c r="EI39"/>
  <c r="HD48"/>
  <c r="EZ20"/>
  <c r="IB20"/>
  <c r="EL41"/>
  <c r="HG20"/>
  <c r="HG48"/>
  <c r="HF62"/>
  <c r="EH20"/>
  <c r="EH48"/>
  <c r="EH70"/>
  <c r="GN20"/>
  <c r="GP20"/>
  <c r="GP48"/>
  <c r="GP70"/>
  <c r="DF20"/>
  <c r="GZ20"/>
  <c r="HB20"/>
  <c r="FF20"/>
  <c r="FF48"/>
  <c r="FF49"/>
  <c r="DP20"/>
  <c r="DP48"/>
  <c r="DP50"/>
  <c r="DR50"/>
  <c r="F41"/>
  <c r="FL20"/>
  <c r="H48"/>
  <c r="J20"/>
  <c r="K20"/>
  <c r="K48"/>
  <c r="CP20"/>
  <c r="CN48"/>
  <c r="CP55"/>
  <c r="DC20"/>
  <c r="DC48"/>
  <c r="DB62"/>
  <c r="DB20"/>
  <c r="DB48"/>
  <c r="DB70"/>
  <c r="CZ48"/>
  <c r="CZ50"/>
  <c r="DB50"/>
  <c r="AR50"/>
  <c r="AT50"/>
  <c r="ID39"/>
  <c r="BX20"/>
  <c r="O41"/>
  <c r="BW39"/>
  <c r="AI41"/>
  <c r="BT20"/>
  <c r="BW20"/>
  <c r="BW48"/>
  <c r="BV62"/>
  <c r="FT20"/>
  <c r="ED39"/>
  <c r="CU48"/>
  <c r="CT62"/>
  <c r="CQ41"/>
  <c r="X20"/>
  <c r="AA20"/>
  <c r="AA48"/>
  <c r="Z62"/>
  <c r="GE39"/>
  <c r="GJ20"/>
  <c r="GL20"/>
  <c r="FK41"/>
  <c r="FW41"/>
  <c r="GE41"/>
  <c r="GL41"/>
  <c r="HH20"/>
  <c r="HK20"/>
  <c r="GQ41"/>
  <c r="BC20"/>
  <c r="BC48"/>
  <c r="BB62"/>
  <c r="BN20"/>
  <c r="BN48"/>
  <c r="AT56"/>
  <c r="EV20"/>
  <c r="AF20"/>
  <c r="IH41"/>
  <c r="CU20"/>
  <c r="FS48"/>
  <c r="FR62"/>
  <c r="BZ41"/>
  <c r="FR20"/>
  <c r="FR48"/>
  <c r="FR70"/>
  <c r="BB20"/>
  <c r="BB48"/>
  <c r="ID20"/>
  <c r="AT51"/>
  <c r="EX39"/>
  <c r="HF48"/>
  <c r="HF70"/>
  <c r="EB20"/>
  <c r="HN39"/>
  <c r="EN20"/>
  <c r="CI39"/>
  <c r="FP48"/>
  <c r="BF41"/>
  <c r="BF48"/>
  <c r="F81"/>
  <c r="CP48"/>
  <c r="CP70"/>
  <c r="AY41"/>
  <c r="GV20"/>
  <c r="GY20"/>
  <c r="HO41"/>
  <c r="BV41"/>
  <c r="CL41"/>
  <c r="DB55"/>
  <c r="DB51"/>
  <c r="IH20"/>
  <c r="IF48"/>
  <c r="H77"/>
  <c r="J77"/>
  <c r="J78"/>
  <c r="FO20"/>
  <c r="FO48"/>
  <c r="FN62"/>
  <c r="FN20"/>
  <c r="FL48"/>
  <c r="EH56"/>
  <c r="EH55"/>
  <c r="EF50"/>
  <c r="EH50"/>
  <c r="BT48"/>
  <c r="CD20"/>
  <c r="CD48"/>
  <c r="CE20"/>
  <c r="CE48"/>
  <c r="CD62"/>
  <c r="EM20"/>
  <c r="EM48"/>
  <c r="EL62"/>
  <c r="EL20"/>
  <c r="EL48"/>
  <c r="DR56"/>
  <c r="BJ20"/>
  <c r="BH48"/>
  <c r="BK20"/>
  <c r="BK48"/>
  <c r="BJ62"/>
  <c r="DW20"/>
  <c r="DV20"/>
  <c r="DT48"/>
  <c r="AL48"/>
  <c r="DB56"/>
  <c r="EJ50"/>
  <c r="EL50"/>
  <c r="EL56"/>
  <c r="EL51"/>
  <c r="EL55"/>
  <c r="EL63"/>
  <c r="HT48"/>
  <c r="HV20"/>
  <c r="CP51"/>
  <c r="AZ50"/>
  <c r="BB50"/>
  <c r="BB55"/>
  <c r="BB56"/>
  <c r="AX20"/>
  <c r="AX48"/>
  <c r="AY20"/>
  <c r="AY48"/>
  <c r="AX62"/>
  <c r="AV48"/>
  <c r="R20"/>
  <c r="R48"/>
  <c r="S20"/>
  <c r="P48"/>
  <c r="HH48"/>
  <c r="HJ20"/>
  <c r="HX48"/>
  <c r="HZ20"/>
  <c r="IA20"/>
  <c r="DL48"/>
  <c r="DR63"/>
  <c r="DN20"/>
  <c r="DN48"/>
  <c r="II20"/>
  <c r="II48"/>
  <c r="IH62"/>
  <c r="FX48"/>
  <c r="DF56"/>
  <c r="DD50"/>
  <c r="DF50"/>
  <c r="DF51"/>
  <c r="FF51"/>
  <c r="FF56"/>
  <c r="AP20"/>
  <c r="AN48"/>
  <c r="AQ20"/>
  <c r="GV48"/>
  <c r="EI48"/>
  <c r="EH62"/>
  <c r="DF48"/>
  <c r="FP50"/>
  <c r="FR50"/>
  <c r="BN56"/>
  <c r="GL39"/>
  <c r="FZ41"/>
  <c r="GZ48"/>
  <c r="GY41"/>
  <c r="ER20"/>
  <c r="CQ20"/>
  <c r="CQ48"/>
  <c r="BP20"/>
  <c r="FK39"/>
  <c r="GR20"/>
  <c r="AM20"/>
  <c r="AM48"/>
  <c r="AL62"/>
  <c r="HP20"/>
  <c r="J76"/>
  <c r="J81"/>
  <c r="HJ39"/>
  <c r="DR20"/>
  <c r="DR48"/>
  <c r="S41"/>
  <c r="L76"/>
  <c r="BJ41"/>
  <c r="AP41"/>
  <c r="AD41"/>
  <c r="AB20"/>
  <c r="L20"/>
  <c r="FN41"/>
  <c r="FN48"/>
  <c r="HB39"/>
  <c r="HB48"/>
  <c r="HK39"/>
  <c r="HK48"/>
  <c r="HJ62"/>
  <c r="HS39"/>
  <c r="IA39"/>
  <c r="GX41"/>
  <c r="HS41"/>
  <c r="IA41"/>
  <c r="GU39"/>
  <c r="DH20"/>
  <c r="ET41"/>
  <c r="FR63"/>
  <c r="GM39"/>
  <c r="BR41"/>
  <c r="DG20"/>
  <c r="DG48"/>
  <c r="DF62"/>
  <c r="FH20"/>
  <c r="FV20"/>
  <c r="FV48"/>
  <c r="HC20"/>
  <c r="HC48"/>
  <c r="HB62"/>
  <c r="BZ20"/>
  <c r="DW41"/>
  <c r="DV41"/>
  <c r="HZ39"/>
  <c r="HZ48"/>
  <c r="HV39"/>
  <c r="J53"/>
  <c r="CJ20"/>
  <c r="CF20"/>
  <c r="CD70"/>
  <c r="CB48"/>
  <c r="BF63"/>
  <c r="BD50"/>
  <c r="BF50"/>
  <c r="BF51"/>
  <c r="BF55"/>
  <c r="BN51"/>
  <c r="BL50"/>
  <c r="BN50"/>
  <c r="J48"/>
  <c r="J49"/>
  <c r="X48"/>
  <c r="Z56"/>
  <c r="Z20"/>
  <c r="Z48"/>
  <c r="Z70"/>
  <c r="AQ48"/>
  <c r="AP62"/>
  <c r="AT48"/>
  <c r="AT49"/>
  <c r="AL56"/>
  <c r="S48"/>
  <c r="R62"/>
  <c r="GN48"/>
  <c r="GP51"/>
  <c r="FR49"/>
  <c r="GM20"/>
  <c r="FF70"/>
  <c r="GA20"/>
  <c r="GA48"/>
  <c r="FZ62"/>
  <c r="ID48"/>
  <c r="ID70"/>
  <c r="GY48"/>
  <c r="GX62"/>
  <c r="GJ48"/>
  <c r="CN50"/>
  <c r="CP50"/>
  <c r="BV20"/>
  <c r="BV48"/>
  <c r="HO48"/>
  <c r="HN62"/>
  <c r="GL48"/>
  <c r="GX20"/>
  <c r="GX48"/>
  <c r="CP56"/>
  <c r="GB48"/>
  <c r="GB50"/>
  <c r="GD50"/>
  <c r="GE48"/>
  <c r="GD62"/>
  <c r="GD20"/>
  <c r="GD48"/>
  <c r="GD70"/>
  <c r="HF55"/>
  <c r="HF56"/>
  <c r="D48"/>
  <c r="F20"/>
  <c r="F48"/>
  <c r="G20"/>
  <c r="G48"/>
  <c r="F62"/>
  <c r="EZ48"/>
  <c r="FC20"/>
  <c r="FC48"/>
  <c r="FB62"/>
  <c r="FB20"/>
  <c r="FB48"/>
  <c r="FB70"/>
  <c r="W20"/>
  <c r="W48"/>
  <c r="V62"/>
  <c r="T48"/>
  <c r="V20"/>
  <c r="V48"/>
  <c r="GI20"/>
  <c r="GI48"/>
  <c r="GH62"/>
  <c r="GH20"/>
  <c r="GH48"/>
  <c r="GF48"/>
  <c r="GL63"/>
  <c r="AP48"/>
  <c r="BZ48"/>
  <c r="BZ70"/>
  <c r="DR51"/>
  <c r="IB48"/>
  <c r="ID63"/>
  <c r="IE20"/>
  <c r="IE48"/>
  <c r="CV48"/>
  <c r="CX20"/>
  <c r="CX48"/>
  <c r="CY20"/>
  <c r="CY48"/>
  <c r="CX62"/>
  <c r="DR55"/>
  <c r="HL48"/>
  <c r="HD50"/>
  <c r="GQ20"/>
  <c r="GQ48"/>
  <c r="GP62"/>
  <c r="DZ20"/>
  <c r="DZ48"/>
  <c r="EA20"/>
  <c r="EA48"/>
  <c r="DZ62"/>
  <c r="CR48"/>
  <c r="CT20"/>
  <c r="CT48"/>
  <c r="CT70"/>
  <c r="DS20"/>
  <c r="DS48"/>
  <c r="DR62"/>
  <c r="HF63"/>
  <c r="IH48"/>
  <c r="IH70"/>
  <c r="HN20"/>
  <c r="HF51"/>
  <c r="BN70"/>
  <c r="BN49"/>
  <c r="BF70"/>
  <c r="BF49"/>
  <c r="GD49"/>
  <c r="J62"/>
  <c r="BB49"/>
  <c r="BB70"/>
  <c r="GD51"/>
  <c r="GD56"/>
  <c r="GD55"/>
  <c r="HN56"/>
  <c r="HN55"/>
  <c r="CA20"/>
  <c r="CA48"/>
  <c r="BZ62"/>
  <c r="BX48"/>
  <c r="CD63"/>
  <c r="HV48"/>
  <c r="CT49"/>
  <c r="HF49"/>
  <c r="HJ48"/>
  <c r="HJ70"/>
  <c r="GM48"/>
  <c r="GL62"/>
  <c r="DW48"/>
  <c r="DV62"/>
  <c r="GP49"/>
  <c r="GH63"/>
  <c r="AI20"/>
  <c r="AI48"/>
  <c r="AH62"/>
  <c r="AF48"/>
  <c r="AH20"/>
  <c r="AH48"/>
  <c r="FR56"/>
  <c r="FR55"/>
  <c r="FR51"/>
  <c r="EQ20"/>
  <c r="EQ48"/>
  <c r="EP62"/>
  <c r="EP20"/>
  <c r="EP48"/>
  <c r="EP70"/>
  <c r="EN48"/>
  <c r="HN48"/>
  <c r="HN70"/>
  <c r="EB48"/>
  <c r="ED20"/>
  <c r="ED48"/>
  <c r="EE20"/>
  <c r="EE48"/>
  <c r="ED62"/>
  <c r="EX20"/>
  <c r="EX48"/>
  <c r="EY20"/>
  <c r="EY48"/>
  <c r="EX62"/>
  <c r="EV48"/>
  <c r="FT48"/>
  <c r="FZ63"/>
  <c r="FW20"/>
  <c r="FW48"/>
  <c r="FV62"/>
  <c r="DX50"/>
  <c r="DZ50"/>
  <c r="DZ56"/>
  <c r="DZ55"/>
  <c r="DZ51"/>
  <c r="H50"/>
  <c r="J50"/>
  <c r="J55"/>
  <c r="J56"/>
  <c r="J51"/>
  <c r="IA48"/>
  <c r="HZ62"/>
  <c r="CD49"/>
  <c r="FN49"/>
  <c r="FN70"/>
  <c r="GL49"/>
  <c r="GL70"/>
  <c r="HZ70"/>
  <c r="FV70"/>
  <c r="O20"/>
  <c r="O48"/>
  <c r="N62"/>
  <c r="L48"/>
  <c r="N20"/>
  <c r="N48"/>
  <c r="GN50"/>
  <c r="GH70"/>
  <c r="GH49"/>
  <c r="AX70"/>
  <c r="AX49"/>
  <c r="HJ51"/>
  <c r="HH50"/>
  <c r="HJ56"/>
  <c r="HJ63"/>
  <c r="HJ55"/>
  <c r="R51"/>
  <c r="R55"/>
  <c r="R56"/>
  <c r="P50"/>
  <c r="R50"/>
  <c r="HV51"/>
  <c r="HT50"/>
  <c r="HV56"/>
  <c r="HV55"/>
  <c r="HP48"/>
  <c r="HR20"/>
  <c r="HR48"/>
  <c r="HS20"/>
  <c r="HS48"/>
  <c r="HR62"/>
  <c r="AP70"/>
  <c r="FZ49"/>
  <c r="FZ70"/>
  <c r="Z51"/>
  <c r="AE20"/>
  <c r="AE48"/>
  <c r="AD62"/>
  <c r="AB48"/>
  <c r="AD20"/>
  <c r="AD48"/>
  <c r="GX51"/>
  <c r="GV50"/>
  <c r="GX56"/>
  <c r="GX55"/>
  <c r="FZ56"/>
  <c r="FX50"/>
  <c r="FZ50"/>
  <c r="FZ51"/>
  <c r="FZ55"/>
  <c r="DN49"/>
  <c r="DN70"/>
  <c r="HZ51"/>
  <c r="HX50"/>
  <c r="HZ56"/>
  <c r="HZ55"/>
  <c r="HZ63"/>
  <c r="GL55"/>
  <c r="GJ50"/>
  <c r="GL50"/>
  <c r="GL51"/>
  <c r="GL56"/>
  <c r="R70"/>
  <c r="AL70"/>
  <c r="AL49"/>
  <c r="DB49"/>
  <c r="DV48"/>
  <c r="BJ48"/>
  <c r="FK20"/>
  <c r="FK48"/>
  <c r="FJ62"/>
  <c r="FH48"/>
  <c r="FN63"/>
  <c r="FJ20"/>
  <c r="FJ48"/>
  <c r="ET20"/>
  <c r="ET48"/>
  <c r="ER48"/>
  <c r="EU20"/>
  <c r="EU48"/>
  <c r="ET62"/>
  <c r="DR70"/>
  <c r="DF49"/>
  <c r="DF70"/>
  <c r="DN55"/>
  <c r="DN51"/>
  <c r="DN56"/>
  <c r="DL50"/>
  <c r="DN50"/>
  <c r="AV50"/>
  <c r="AX50"/>
  <c r="AX63"/>
  <c r="AX51"/>
  <c r="AX56"/>
  <c r="AX55"/>
  <c r="HV70"/>
  <c r="HV49"/>
  <c r="BV70"/>
  <c r="BV49"/>
  <c r="DK20"/>
  <c r="DK48"/>
  <c r="DJ62"/>
  <c r="DJ20"/>
  <c r="DJ48"/>
  <c r="DH48"/>
  <c r="HB49"/>
  <c r="HB70"/>
  <c r="N76"/>
  <c r="P76"/>
  <c r="L78"/>
  <c r="CP62"/>
  <c r="CP49"/>
  <c r="ID62"/>
  <c r="ID49"/>
  <c r="EL70"/>
  <c r="EL49"/>
  <c r="GU20"/>
  <c r="GU48"/>
  <c r="GT62"/>
  <c r="GT20"/>
  <c r="GT48"/>
  <c r="GR48"/>
  <c r="BS20"/>
  <c r="BS48"/>
  <c r="BR62"/>
  <c r="BP48"/>
  <c r="BV63"/>
  <c r="BR20"/>
  <c r="BR48"/>
  <c r="HB56"/>
  <c r="GZ50"/>
  <c r="HB51"/>
  <c r="HB55"/>
  <c r="HB63"/>
  <c r="FB49"/>
  <c r="AP51"/>
  <c r="AP56"/>
  <c r="AN50"/>
  <c r="AP50"/>
  <c r="AP63"/>
  <c r="AP55"/>
  <c r="AT63"/>
  <c r="DV63"/>
  <c r="DT50"/>
  <c r="DV50"/>
  <c r="DZ63"/>
  <c r="DV55"/>
  <c r="DV51"/>
  <c r="DV56"/>
  <c r="BJ51"/>
  <c r="BJ55"/>
  <c r="BJ56"/>
  <c r="BH50"/>
  <c r="BJ50"/>
  <c r="BJ63"/>
  <c r="BN63"/>
  <c r="BV51"/>
  <c r="BT50"/>
  <c r="BV50"/>
  <c r="BV55"/>
  <c r="BV56"/>
  <c r="FN51"/>
  <c r="FL50"/>
  <c r="FN50"/>
  <c r="FN56"/>
  <c r="FN55"/>
  <c r="IH55"/>
  <c r="IF50"/>
  <c r="IH51"/>
  <c r="IH56"/>
  <c r="BB63"/>
  <c r="GD63"/>
  <c r="EH49"/>
  <c r="CM20"/>
  <c r="CM48"/>
  <c r="CL62"/>
  <c r="CL20"/>
  <c r="CL48"/>
  <c r="CL70"/>
  <c r="CJ48"/>
  <c r="CH20"/>
  <c r="CH48"/>
  <c r="CF48"/>
  <c r="CH63"/>
  <c r="CI20"/>
  <c r="CI48"/>
  <c r="CH62"/>
  <c r="CD55"/>
  <c r="CD51"/>
  <c r="CB50"/>
  <c r="CD50"/>
  <c r="CD56"/>
  <c r="N75"/>
  <c r="N53"/>
  <c r="X50"/>
  <c r="Z50"/>
  <c r="Z55"/>
  <c r="J66"/>
  <c r="J70"/>
  <c r="R49"/>
  <c r="Z49"/>
  <c r="Z63"/>
  <c r="V49"/>
  <c r="AP49"/>
  <c r="AT70"/>
  <c r="V70"/>
  <c r="GX49"/>
  <c r="GX70"/>
  <c r="IH49"/>
  <c r="HJ49"/>
  <c r="GP63"/>
  <c r="GP56"/>
  <c r="IH63"/>
  <c r="EP49"/>
  <c r="GP55"/>
  <c r="DZ70"/>
  <c r="DZ49"/>
  <c r="F63"/>
  <c r="D50"/>
  <c r="F50"/>
  <c r="J63"/>
  <c r="F56"/>
  <c r="F51"/>
  <c r="FV49"/>
  <c r="CX63"/>
  <c r="CX51"/>
  <c r="CX56"/>
  <c r="DB63"/>
  <c r="CV50"/>
  <c r="CX50"/>
  <c r="HN63"/>
  <c r="HN51"/>
  <c r="HL50"/>
  <c r="CX70"/>
  <c r="CX49"/>
  <c r="HN49"/>
  <c r="AH49"/>
  <c r="F49"/>
  <c r="F70"/>
  <c r="F66"/>
  <c r="CT55"/>
  <c r="CT51"/>
  <c r="CT63"/>
  <c r="CR50"/>
  <c r="CT50"/>
  <c r="CT56"/>
  <c r="IB50"/>
  <c r="ID55"/>
  <c r="ID56"/>
  <c r="ID51"/>
  <c r="GH55"/>
  <c r="GH51"/>
  <c r="GH56"/>
  <c r="GF50"/>
  <c r="GH50"/>
  <c r="T50"/>
  <c r="V50"/>
  <c r="V56"/>
  <c r="V63"/>
  <c r="V55"/>
  <c r="V51"/>
  <c r="FB55"/>
  <c r="EZ50"/>
  <c r="FB50"/>
  <c r="FB56"/>
  <c r="FF63"/>
  <c r="FB51"/>
  <c r="DR49"/>
  <c r="ED56"/>
  <c r="ED55"/>
  <c r="EH63"/>
  <c r="ED51"/>
  <c r="EB50"/>
  <c r="ED50"/>
  <c r="ED63"/>
  <c r="EX51"/>
  <c r="EV50"/>
  <c r="EX50"/>
  <c r="EX56"/>
  <c r="FB63"/>
  <c r="EX55"/>
  <c r="ED49"/>
  <c r="ED70"/>
  <c r="BX50"/>
  <c r="BZ50"/>
  <c r="BZ63"/>
  <c r="BZ51"/>
  <c r="BZ56"/>
  <c r="BZ55"/>
  <c r="AH70"/>
  <c r="HZ49"/>
  <c r="FT50"/>
  <c r="FV50"/>
  <c r="FV56"/>
  <c r="FV55"/>
  <c r="FV51"/>
  <c r="FV63"/>
  <c r="EN50"/>
  <c r="EP50"/>
  <c r="HZ50"/>
  <c r="EP51"/>
  <c r="EP56"/>
  <c r="EP55"/>
  <c r="EP63"/>
  <c r="EX70"/>
  <c r="EX49"/>
  <c r="AH56"/>
  <c r="AH55"/>
  <c r="AL63"/>
  <c r="AH51"/>
  <c r="AF50"/>
  <c r="AH50"/>
  <c r="BZ49"/>
  <c r="ET55"/>
  <c r="ER50"/>
  <c r="ET50"/>
  <c r="ET51"/>
  <c r="ET63"/>
  <c r="ET56"/>
  <c r="EX63"/>
  <c r="AD70"/>
  <c r="AD49"/>
  <c r="BR49"/>
  <c r="BR70"/>
  <c r="GT70"/>
  <c r="GT49"/>
  <c r="N78"/>
  <c r="N81"/>
  <c r="A106"/>
  <c r="L77"/>
  <c r="N77"/>
  <c r="ET70"/>
  <c r="ET49"/>
  <c r="BJ49"/>
  <c r="BJ70"/>
  <c r="AB50"/>
  <c r="AD50"/>
  <c r="AD56"/>
  <c r="AD63"/>
  <c r="AD51"/>
  <c r="AD55"/>
  <c r="AH63"/>
  <c r="HR63"/>
  <c r="HP50"/>
  <c r="HR50"/>
  <c r="HR51"/>
  <c r="HR56"/>
  <c r="HR55"/>
  <c r="GR50"/>
  <c r="GT50"/>
  <c r="GT55"/>
  <c r="GT56"/>
  <c r="GT63"/>
  <c r="GT51"/>
  <c r="DJ70"/>
  <c r="DJ49"/>
  <c r="FJ63"/>
  <c r="FJ55"/>
  <c r="FJ51"/>
  <c r="FH50"/>
  <c r="FJ50"/>
  <c r="FJ56"/>
  <c r="N56"/>
  <c r="N55"/>
  <c r="L50"/>
  <c r="N50"/>
  <c r="N63"/>
  <c r="N51"/>
  <c r="HR70"/>
  <c r="HR49"/>
  <c r="BR51"/>
  <c r="BR63"/>
  <c r="BP50"/>
  <c r="BR50"/>
  <c r="BR56"/>
  <c r="BR55"/>
  <c r="R76"/>
  <c r="P78"/>
  <c r="T76"/>
  <c r="DJ51"/>
  <c r="DH50"/>
  <c r="DJ50"/>
  <c r="DJ56"/>
  <c r="DJ63"/>
  <c r="DJ55"/>
  <c r="FJ70"/>
  <c r="FJ49"/>
  <c r="DV49"/>
  <c r="DV70"/>
  <c r="N70"/>
  <c r="N49"/>
  <c r="N66"/>
  <c r="GX63"/>
  <c r="DN63"/>
  <c r="HV63"/>
  <c r="R63"/>
  <c r="CJ50"/>
  <c r="CL50"/>
  <c r="CL55"/>
  <c r="CL51"/>
  <c r="CP63"/>
  <c r="CL56"/>
  <c r="CL49"/>
  <c r="CH49"/>
  <c r="CH70"/>
  <c r="CH55"/>
  <c r="CL63"/>
  <c r="CH51"/>
  <c r="CF50"/>
  <c r="CH50"/>
  <c r="CH56"/>
  <c r="R53"/>
  <c r="R75"/>
  <c r="J72"/>
  <c r="J73"/>
  <c r="J84"/>
  <c r="GX50"/>
  <c r="HB50"/>
  <c r="HV50"/>
  <c r="IH50"/>
  <c r="GP50"/>
  <c r="F72"/>
  <c r="F73"/>
  <c r="ID50"/>
  <c r="HF50"/>
  <c r="HN50"/>
  <c r="HJ50"/>
  <c r="N72"/>
  <c r="N73"/>
  <c r="N83"/>
  <c r="P77"/>
  <c r="R77"/>
  <c r="R78"/>
  <c r="R66"/>
  <c r="R72"/>
  <c r="R73"/>
  <c r="X76"/>
  <c r="V76"/>
  <c r="T78"/>
  <c r="V53"/>
  <c r="V75"/>
  <c r="J83"/>
  <c r="J85"/>
  <c r="J90"/>
  <c r="R81"/>
  <c r="R83"/>
  <c r="N90"/>
  <c r="F83"/>
  <c r="F90"/>
  <c r="F91"/>
  <c r="J91"/>
  <c r="F84"/>
  <c r="N84"/>
  <c r="N85"/>
  <c r="T77"/>
  <c r="V77"/>
  <c r="V78"/>
  <c r="V66"/>
  <c r="V72"/>
  <c r="V73"/>
  <c r="R90"/>
  <c r="AB76"/>
  <c r="Z76"/>
  <c r="X78"/>
  <c r="Z53"/>
  <c r="Z75"/>
  <c r="N91"/>
  <c r="R91"/>
  <c r="R84"/>
  <c r="R85"/>
  <c r="V81"/>
  <c r="V84"/>
  <c r="F94"/>
  <c r="F85"/>
  <c r="F87"/>
  <c r="J87"/>
  <c r="N87"/>
  <c r="V90"/>
  <c r="AF76"/>
  <c r="AB78"/>
  <c r="AD76"/>
  <c r="X77"/>
  <c r="Z77"/>
  <c r="Z78"/>
  <c r="Z66"/>
  <c r="Z72"/>
  <c r="Z73"/>
  <c r="AD75"/>
  <c r="AD53"/>
  <c r="Z81"/>
  <c r="Z84"/>
  <c r="V83"/>
  <c r="V85"/>
  <c r="R87"/>
  <c r="V91"/>
  <c r="Z90"/>
  <c r="R94"/>
  <c r="AD78"/>
  <c r="AB77"/>
  <c r="AD77"/>
  <c r="AD66"/>
  <c r="AD72"/>
  <c r="AD73"/>
  <c r="AJ76"/>
  <c r="AF78"/>
  <c r="AH76"/>
  <c r="AH53"/>
  <c r="AH75"/>
  <c r="Z83"/>
  <c r="Z85"/>
  <c r="A107"/>
  <c r="V87"/>
  <c r="AD81"/>
  <c r="AD84"/>
  <c r="Z91"/>
  <c r="AD90"/>
  <c r="AJ78"/>
  <c r="AL76"/>
  <c r="AN76"/>
  <c r="AF77"/>
  <c r="AH77"/>
  <c r="AH78"/>
  <c r="AH66"/>
  <c r="AH72"/>
  <c r="AH73"/>
  <c r="AL75"/>
  <c r="AL53"/>
  <c r="Z87"/>
  <c r="AD83"/>
  <c r="AD85"/>
  <c r="AH81"/>
  <c r="AH83"/>
  <c r="AD91"/>
  <c r="AH90"/>
  <c r="AJ77"/>
  <c r="AL77"/>
  <c r="AL78"/>
  <c r="AL66"/>
  <c r="AR76"/>
  <c r="AN78"/>
  <c r="AP76"/>
  <c r="AL72"/>
  <c r="AL73"/>
  <c r="AP53"/>
  <c r="AP75"/>
  <c r="AD87"/>
  <c r="AH84"/>
  <c r="AH85"/>
  <c r="AL81"/>
  <c r="AL83"/>
  <c r="AH91"/>
  <c r="AL90"/>
  <c r="AD94"/>
  <c r="AV76"/>
  <c r="AT76"/>
  <c r="AR78"/>
  <c r="AN77"/>
  <c r="AP77"/>
  <c r="AP78"/>
  <c r="AP66"/>
  <c r="AP72"/>
  <c r="AP73"/>
  <c r="AT53"/>
  <c r="AT75"/>
  <c r="AH87"/>
  <c r="A108"/>
  <c r="AL91"/>
  <c r="AP81"/>
  <c r="AP84"/>
  <c r="AL84"/>
  <c r="AL85"/>
  <c r="AP90"/>
  <c r="AR77"/>
  <c r="AT77"/>
  <c r="AT78"/>
  <c r="AT66"/>
  <c r="AZ76"/>
  <c r="AX76"/>
  <c r="AV78"/>
  <c r="AT72"/>
  <c r="AT73"/>
  <c r="AX53"/>
  <c r="AX75"/>
  <c r="AL87"/>
  <c r="AP91"/>
  <c r="AP83"/>
  <c r="AP85"/>
  <c r="AT81"/>
  <c r="AT84"/>
  <c r="AT90"/>
  <c r="AV77"/>
  <c r="AX77"/>
  <c r="AX78"/>
  <c r="AX66"/>
  <c r="AX72"/>
  <c r="AX73"/>
  <c r="AZ78"/>
  <c r="BB76"/>
  <c r="BD76"/>
  <c r="BB75"/>
  <c r="BB53"/>
  <c r="AP87"/>
  <c r="AT91"/>
  <c r="AX81"/>
  <c r="A109"/>
  <c r="AX90"/>
  <c r="AP94"/>
  <c r="AT83"/>
  <c r="AT85"/>
  <c r="BD78"/>
  <c r="BH76"/>
  <c r="BF76"/>
  <c r="AZ77"/>
  <c r="BB77"/>
  <c r="BB78"/>
  <c r="BB66"/>
  <c r="BB72"/>
  <c r="BB73"/>
  <c r="BF53"/>
  <c r="BF75"/>
  <c r="AT87"/>
  <c r="BB81"/>
  <c r="BB84"/>
  <c r="AX84"/>
  <c r="AX83"/>
  <c r="AX91"/>
  <c r="BB90"/>
  <c r="BD77"/>
  <c r="BF77"/>
  <c r="BF78"/>
  <c r="BF66"/>
  <c r="BF72"/>
  <c r="BF73"/>
  <c r="BJ76"/>
  <c r="BL76"/>
  <c r="BH78"/>
  <c r="BJ53"/>
  <c r="BJ75"/>
  <c r="AX85"/>
  <c r="AX87"/>
  <c r="BB83"/>
  <c r="BB85"/>
  <c r="BB91"/>
  <c r="BF81"/>
  <c r="BF83"/>
  <c r="BF90"/>
  <c r="BJ78"/>
  <c r="BJ81"/>
  <c r="BJ66"/>
  <c r="BP76"/>
  <c r="BN76"/>
  <c r="BL78"/>
  <c r="BJ72"/>
  <c r="BJ73"/>
  <c r="BN53"/>
  <c r="BN75"/>
  <c r="BB87"/>
  <c r="BF84"/>
  <c r="BF85"/>
  <c r="BF91"/>
  <c r="A110"/>
  <c r="BJ90"/>
  <c r="BB94"/>
  <c r="BJ83"/>
  <c r="BJ84"/>
  <c r="BR76"/>
  <c r="BP78"/>
  <c r="BT76"/>
  <c r="BN78"/>
  <c r="BN81"/>
  <c r="BN66"/>
  <c r="BN72"/>
  <c r="BN73"/>
  <c r="BR75"/>
  <c r="BR53"/>
  <c r="BF87"/>
  <c r="BJ91"/>
  <c r="BN84"/>
  <c r="BJ85"/>
  <c r="BN83"/>
  <c r="BT78"/>
  <c r="BX76"/>
  <c r="BV76"/>
  <c r="BN90"/>
  <c r="BR78"/>
  <c r="BR81"/>
  <c r="BR66"/>
  <c r="BR72"/>
  <c r="BR73"/>
  <c r="BV75"/>
  <c r="BV53"/>
  <c r="BJ87"/>
  <c r="BR90"/>
  <c r="BN91"/>
  <c r="BN85"/>
  <c r="BR83"/>
  <c r="BV78"/>
  <c r="BV81"/>
  <c r="BV66"/>
  <c r="CB76"/>
  <c r="BZ76"/>
  <c r="BX78"/>
  <c r="BV72"/>
  <c r="BV73"/>
  <c r="BR84"/>
  <c r="BZ53"/>
  <c r="BZ75"/>
  <c r="BN87"/>
  <c r="BR91"/>
  <c r="BR85"/>
  <c r="A111"/>
  <c r="BV83"/>
  <c r="BV84"/>
  <c r="BV90"/>
  <c r="BN94"/>
  <c r="BZ66"/>
  <c r="BZ72"/>
  <c r="BZ73"/>
  <c r="BZ78"/>
  <c r="BZ81"/>
  <c r="CF76"/>
  <c r="CB78"/>
  <c r="CD76"/>
  <c r="CD75"/>
  <c r="CD53"/>
  <c r="BR87"/>
  <c r="BV91"/>
  <c r="BV85"/>
  <c r="BZ83"/>
  <c r="BZ90"/>
  <c r="BZ84"/>
  <c r="CD78"/>
  <c r="CD81"/>
  <c r="CD66"/>
  <c r="CD72"/>
  <c r="CD73"/>
  <c r="CF78"/>
  <c r="CJ76"/>
  <c r="CH76"/>
  <c r="CH75"/>
  <c r="CH53"/>
  <c r="BV87"/>
  <c r="BZ91"/>
  <c r="BZ85"/>
  <c r="CD83"/>
  <c r="CD90"/>
  <c r="CN76"/>
  <c r="CL76"/>
  <c r="CJ78"/>
  <c r="CD84"/>
  <c r="CH66"/>
  <c r="CH72"/>
  <c r="CH73"/>
  <c r="CH78"/>
  <c r="CH81"/>
  <c r="A112"/>
  <c r="CL75"/>
  <c r="CL53"/>
  <c r="BZ87"/>
  <c r="CD91"/>
  <c r="CD85"/>
  <c r="CH90"/>
  <c r="BZ94"/>
  <c r="B94"/>
  <c r="A105"/>
  <c r="CH83"/>
  <c r="CL66"/>
  <c r="CL72"/>
  <c r="CL73"/>
  <c r="CL78"/>
  <c r="CL81"/>
  <c r="CR76"/>
  <c r="CN78"/>
  <c r="CP76"/>
  <c r="CH84"/>
  <c r="CP53"/>
  <c r="CP75"/>
  <c r="CD87"/>
  <c r="CH91"/>
  <c r="CL90"/>
  <c r="CH85"/>
  <c r="CL83"/>
  <c r="CL84"/>
  <c r="CP66"/>
  <c r="CP72"/>
  <c r="CP73"/>
  <c r="CP78"/>
  <c r="CP81"/>
  <c r="CR78"/>
  <c r="CV76"/>
  <c r="CT76"/>
  <c r="CT53"/>
  <c r="CT75"/>
  <c r="CH87"/>
  <c r="CL91"/>
  <c r="CL85"/>
  <c r="CP90"/>
  <c r="CP84"/>
  <c r="CP83"/>
  <c r="CX76"/>
  <c r="CZ76"/>
  <c r="CV78"/>
  <c r="CT78"/>
  <c r="CT81"/>
  <c r="CT66"/>
  <c r="CT72"/>
  <c r="CT73"/>
  <c r="CX53"/>
  <c r="CX75"/>
  <c r="CL87"/>
  <c r="CP91"/>
  <c r="CP85"/>
  <c r="CT90"/>
  <c r="A113"/>
  <c r="CT83"/>
  <c r="CT84"/>
  <c r="CX66"/>
  <c r="CX72"/>
  <c r="CX73"/>
  <c r="CX78"/>
  <c r="CX81"/>
  <c r="DD76"/>
  <c r="DB76"/>
  <c r="CZ78"/>
  <c r="DB75"/>
  <c r="DB53"/>
  <c r="CP87"/>
  <c r="CT91"/>
  <c r="CT85"/>
  <c r="CX84"/>
  <c r="CX83"/>
  <c r="CX90"/>
  <c r="CX91"/>
  <c r="DH76"/>
  <c r="DD78"/>
  <c r="DF76"/>
  <c r="DB78"/>
  <c r="DB81"/>
  <c r="DB66"/>
  <c r="DB72"/>
  <c r="DB73"/>
  <c r="DF53"/>
  <c r="DF75"/>
  <c r="CT87"/>
  <c r="DB90"/>
  <c r="DB91"/>
  <c r="CX85"/>
  <c r="DB83"/>
  <c r="DB84"/>
  <c r="DF78"/>
  <c r="DF81"/>
  <c r="A114"/>
  <c r="DF66"/>
  <c r="DH78"/>
  <c r="DL76"/>
  <c r="DJ76"/>
  <c r="DF72"/>
  <c r="DF73"/>
  <c r="DJ53"/>
  <c r="DJ75"/>
  <c r="CX87"/>
  <c r="DF90"/>
  <c r="DF91"/>
  <c r="DB85"/>
  <c r="DF84"/>
  <c r="DJ78"/>
  <c r="DJ81"/>
  <c r="DJ66"/>
  <c r="DP76"/>
  <c r="DL78"/>
  <c r="DN76"/>
  <c r="DJ72"/>
  <c r="DJ73"/>
  <c r="DF83"/>
  <c r="DN53"/>
  <c r="DN75"/>
  <c r="DB87"/>
  <c r="DF85"/>
  <c r="DJ90"/>
  <c r="DJ91"/>
  <c r="DJ83"/>
  <c r="DJ84"/>
  <c r="DT76"/>
  <c r="DR76"/>
  <c r="DP78"/>
  <c r="DN78"/>
  <c r="DN81"/>
  <c r="DN66"/>
  <c r="DN72"/>
  <c r="DN73"/>
  <c r="DR53"/>
  <c r="DR75"/>
  <c r="DF87"/>
  <c r="DN90"/>
  <c r="DN91"/>
  <c r="DJ85"/>
  <c r="DN83"/>
  <c r="DN84"/>
  <c r="DR78"/>
  <c r="DR81"/>
  <c r="A115"/>
  <c r="B98"/>
  <c r="DR66"/>
  <c r="DT78"/>
  <c r="DV76"/>
  <c r="DX76"/>
  <c r="DR72"/>
  <c r="DR73"/>
  <c r="DV75"/>
  <c r="DV53"/>
  <c r="DJ87"/>
  <c r="DR90"/>
  <c r="DR91"/>
  <c r="DN85"/>
  <c r="DV66"/>
  <c r="DV72"/>
  <c r="DV73"/>
  <c r="DV78"/>
  <c r="DV81"/>
  <c r="EB76"/>
  <c r="DZ76"/>
  <c r="DX78"/>
  <c r="DR83"/>
  <c r="B99"/>
  <c r="DR84"/>
  <c r="DZ75"/>
  <c r="DZ53"/>
  <c r="DV90"/>
  <c r="DV91"/>
  <c r="DN87"/>
  <c r="DR85"/>
  <c r="DV84"/>
  <c r="DV83"/>
  <c r="DZ78"/>
  <c r="DZ81"/>
  <c r="DZ66"/>
  <c r="DZ72"/>
  <c r="DZ73"/>
  <c r="ED76"/>
  <c r="EF76"/>
  <c r="EB78"/>
  <c r="ED75"/>
  <c r="ED53"/>
  <c r="DR87"/>
  <c r="B100"/>
  <c r="DV85"/>
  <c r="DZ90"/>
  <c r="DZ91"/>
  <c r="DZ83"/>
  <c r="DZ84"/>
  <c r="ED66"/>
  <c r="ED72"/>
  <c r="ED73"/>
  <c r="ED78"/>
  <c r="ED81"/>
  <c r="EF78"/>
  <c r="EH76"/>
  <c r="EJ76"/>
  <c r="EH53"/>
  <c r="EH75"/>
  <c r="DV87"/>
  <c r="ED90"/>
  <c r="ED91"/>
  <c r="DZ85"/>
  <c r="ED84"/>
  <c r="EH78"/>
  <c r="EH81"/>
  <c r="EH66"/>
  <c r="EH72"/>
  <c r="EH73"/>
  <c r="EJ78"/>
  <c r="EL76"/>
  <c r="EN76"/>
  <c r="ED83"/>
  <c r="EL53"/>
  <c r="EL75"/>
  <c r="DZ87"/>
  <c r="EH90"/>
  <c r="EH91"/>
  <c r="ED85"/>
  <c r="EH83"/>
  <c r="EH84"/>
  <c r="ER76"/>
  <c r="EN78"/>
  <c r="EP76"/>
  <c r="EL66"/>
  <c r="EL72"/>
  <c r="EL73"/>
  <c r="EL78"/>
  <c r="EL81"/>
  <c r="EP53"/>
  <c r="EP75"/>
  <c r="ED87"/>
  <c r="EL90"/>
  <c r="EL91"/>
  <c r="EH85"/>
  <c r="EL84"/>
  <c r="EL83"/>
  <c r="EP78"/>
  <c r="EP81"/>
  <c r="EP66"/>
  <c r="EP72"/>
  <c r="EP73"/>
  <c r="EV76"/>
  <c r="ER78"/>
  <c r="ET76"/>
  <c r="ET53"/>
  <c r="ET75"/>
  <c r="EH87"/>
  <c r="EP90"/>
  <c r="EP91"/>
  <c r="DV94"/>
  <c r="EL85"/>
  <c r="EP84"/>
  <c r="EP83"/>
  <c r="EX76"/>
  <c r="EV78"/>
  <c r="EZ76"/>
  <c r="ET66"/>
  <c r="ET72"/>
  <c r="ET73"/>
  <c r="ET78"/>
  <c r="ET81"/>
  <c r="EX75"/>
  <c r="EX53"/>
  <c r="EL87"/>
  <c r="EP85"/>
  <c r="ET90"/>
  <c r="ET91"/>
  <c r="ET83"/>
  <c r="ET84"/>
  <c r="EX78"/>
  <c r="EX81"/>
  <c r="EX66"/>
  <c r="FD76"/>
  <c r="EZ78"/>
  <c r="FB76"/>
  <c r="EX72"/>
  <c r="EX73"/>
  <c r="FB75"/>
  <c r="FB53"/>
  <c r="EP87"/>
  <c r="EX90"/>
  <c r="EX91"/>
  <c r="ET85"/>
  <c r="EX84"/>
  <c r="FH76"/>
  <c r="FD78"/>
  <c r="FF76"/>
  <c r="FB78"/>
  <c r="FB81"/>
  <c r="FB66"/>
  <c r="FB72"/>
  <c r="FB73"/>
  <c r="EX83"/>
  <c r="FF53"/>
  <c r="FF75"/>
  <c r="ET87"/>
  <c r="EX85"/>
  <c r="FB83"/>
  <c r="FB84"/>
  <c r="FB90"/>
  <c r="FB91"/>
  <c r="FJ76"/>
  <c r="FL76"/>
  <c r="FH78"/>
  <c r="FF78"/>
  <c r="FF81"/>
  <c r="FF66"/>
  <c r="FF72"/>
  <c r="FF73"/>
  <c r="FJ53"/>
  <c r="FJ75"/>
  <c r="FF90"/>
  <c r="FF91"/>
  <c r="EX87"/>
  <c r="FF84"/>
  <c r="FB85"/>
  <c r="FN76"/>
  <c r="FL78"/>
  <c r="FP76"/>
  <c r="FF83"/>
  <c r="FJ78"/>
  <c r="FJ81"/>
  <c r="FJ66"/>
  <c r="FJ72"/>
  <c r="FJ73"/>
  <c r="FN53"/>
  <c r="FN75"/>
  <c r="FB87"/>
  <c r="FF85"/>
  <c r="FJ90"/>
  <c r="FJ91"/>
  <c r="FJ84"/>
  <c r="FJ83"/>
  <c r="FN78"/>
  <c r="FN81"/>
  <c r="FN66"/>
  <c r="FP78"/>
  <c r="FR76"/>
  <c r="FT76"/>
  <c r="FN72"/>
  <c r="FN73"/>
  <c r="FR75"/>
  <c r="FR53"/>
  <c r="FF87"/>
  <c r="FJ85"/>
  <c r="FN90"/>
  <c r="FN91"/>
  <c r="ET95"/>
  <c r="FN84"/>
  <c r="FN83"/>
  <c r="FT78"/>
  <c r="FV76"/>
  <c r="FX76"/>
  <c r="FR66"/>
  <c r="FR72"/>
  <c r="FR73"/>
  <c r="FR78"/>
  <c r="FR81"/>
  <c r="FV53"/>
  <c r="FV75"/>
  <c r="FJ87"/>
  <c r="FR90"/>
  <c r="FR91"/>
  <c r="FN85"/>
  <c r="FR83"/>
  <c r="GB76"/>
  <c r="FX78"/>
  <c r="FZ76"/>
  <c r="FV66"/>
  <c r="FV72"/>
  <c r="FV73"/>
  <c r="FV78"/>
  <c r="FV81"/>
  <c r="FR84"/>
  <c r="FZ53"/>
  <c r="FZ75"/>
  <c r="FV90"/>
  <c r="FV91"/>
  <c r="FN87"/>
  <c r="FR85"/>
  <c r="FV84"/>
  <c r="FV83"/>
  <c r="GF76"/>
  <c r="GD76"/>
  <c r="GB78"/>
  <c r="FZ66"/>
  <c r="FZ72"/>
  <c r="FZ73"/>
  <c r="FZ78"/>
  <c r="FZ81"/>
  <c r="GD75"/>
  <c r="GD53"/>
  <c r="FR87"/>
  <c r="FZ90"/>
  <c r="FZ91"/>
  <c r="FZ83"/>
  <c r="FV85"/>
  <c r="FZ84"/>
  <c r="GH76"/>
  <c r="GF78"/>
  <c r="GJ76"/>
  <c r="GD78"/>
  <c r="GD81"/>
  <c r="GD66"/>
  <c r="GD72"/>
  <c r="GD73"/>
  <c r="GH53"/>
  <c r="GH75"/>
  <c r="FV87"/>
  <c r="GD90"/>
  <c r="GD91"/>
  <c r="FZ85"/>
  <c r="GD84"/>
  <c r="GD83"/>
  <c r="GH66"/>
  <c r="GH72"/>
  <c r="GH73"/>
  <c r="GH78"/>
  <c r="GJ78"/>
  <c r="GL76"/>
  <c r="GN76"/>
  <c r="GH81"/>
  <c r="GL75"/>
  <c r="GL53"/>
  <c r="FZ87"/>
  <c r="GH84"/>
  <c r="GD85"/>
  <c r="GL78"/>
  <c r="GL81"/>
  <c r="GL66"/>
  <c r="GP76"/>
  <c r="GN78"/>
  <c r="GR76"/>
  <c r="GL72"/>
  <c r="GL73"/>
  <c r="GH90"/>
  <c r="GH91"/>
  <c r="GH83"/>
  <c r="GP75"/>
  <c r="GP53"/>
  <c r="GD87"/>
  <c r="GH85"/>
  <c r="GL83"/>
  <c r="GL84"/>
  <c r="GT76"/>
  <c r="GR78"/>
  <c r="GV76"/>
  <c r="GL90"/>
  <c r="GL91"/>
  <c r="FR94"/>
  <c r="GP66"/>
  <c r="GP72"/>
  <c r="GP73"/>
  <c r="GP78"/>
  <c r="GP81"/>
  <c r="GT75"/>
  <c r="GT53"/>
  <c r="GH87"/>
  <c r="GP90"/>
  <c r="GP91"/>
  <c r="GL85"/>
  <c r="GP84"/>
  <c r="GP83"/>
  <c r="GV78"/>
  <c r="GX76"/>
  <c r="GZ76"/>
  <c r="GT66"/>
  <c r="GT72"/>
  <c r="GT73"/>
  <c r="GT78"/>
  <c r="GT81"/>
  <c r="GX53"/>
  <c r="GX75"/>
  <c r="GL87"/>
  <c r="GT90"/>
  <c r="GT91"/>
  <c r="GT83"/>
  <c r="GP85"/>
  <c r="HB76"/>
  <c r="GZ78"/>
  <c r="HD76"/>
  <c r="GX66"/>
  <c r="GX72"/>
  <c r="GX73"/>
  <c r="GX78"/>
  <c r="GX81"/>
  <c r="GT84"/>
  <c r="HB75"/>
  <c r="HB53"/>
  <c r="GP87"/>
  <c r="GX90"/>
  <c r="GX91"/>
  <c r="GT85"/>
  <c r="GX84"/>
  <c r="GX83"/>
  <c r="HB78"/>
  <c r="HB81"/>
  <c r="HB66"/>
  <c r="HB72"/>
  <c r="HB73"/>
  <c r="HD78"/>
  <c r="HF76"/>
  <c r="HH76"/>
  <c r="HF75"/>
  <c r="HF53"/>
  <c r="GT87"/>
  <c r="HB90"/>
  <c r="HB91"/>
  <c r="GX85"/>
  <c r="HB84"/>
  <c r="HF66"/>
  <c r="HF72"/>
  <c r="HF73"/>
  <c r="HF78"/>
  <c r="HF81"/>
  <c r="HB83"/>
  <c r="HL76"/>
  <c r="HH78"/>
  <c r="HJ76"/>
  <c r="HJ75"/>
  <c r="HJ53"/>
  <c r="GX87"/>
  <c r="HF90"/>
  <c r="HF91"/>
  <c r="HB85"/>
  <c r="HF84"/>
  <c r="HF83"/>
  <c r="HN76"/>
  <c r="HL78"/>
  <c r="HP76"/>
  <c r="HJ78"/>
  <c r="HJ81"/>
  <c r="HJ66"/>
  <c r="HJ72"/>
  <c r="HJ73"/>
  <c r="HN75"/>
  <c r="HN53"/>
  <c r="HB87"/>
  <c r="HF85"/>
  <c r="HJ83"/>
  <c r="HJ90"/>
  <c r="HJ91"/>
  <c r="GP95"/>
  <c r="HP78"/>
  <c r="HT76"/>
  <c r="HR76"/>
  <c r="HJ84"/>
  <c r="HN78"/>
  <c r="HN81"/>
  <c r="HN66"/>
  <c r="HN72"/>
  <c r="HN73"/>
  <c r="HR53"/>
  <c r="HR75"/>
  <c r="HN90"/>
  <c r="HN91"/>
  <c r="HF87"/>
  <c r="HJ85"/>
  <c r="HN84"/>
  <c r="HN83"/>
  <c r="HR78"/>
  <c r="HR81"/>
  <c r="HR66"/>
  <c r="HR72"/>
  <c r="HR73"/>
  <c r="HX76"/>
  <c r="HV76"/>
  <c r="HT78"/>
  <c r="HV53"/>
  <c r="HV75"/>
  <c r="HJ87"/>
  <c r="HR90"/>
  <c r="HR91"/>
  <c r="HR84"/>
  <c r="HN85"/>
  <c r="HR83"/>
  <c r="HZ76"/>
  <c r="IB76"/>
  <c r="HX78"/>
  <c r="HV78"/>
  <c r="HV81"/>
  <c r="HV66"/>
  <c r="HV72"/>
  <c r="HV73"/>
  <c r="HZ75"/>
  <c r="HZ53"/>
  <c r="HN87"/>
  <c r="HR85"/>
  <c r="HV90"/>
  <c r="HV91"/>
  <c r="HV84"/>
  <c r="HV83"/>
  <c r="ID76"/>
  <c r="IF76"/>
  <c r="IB78"/>
  <c r="HZ78"/>
  <c r="HZ81"/>
  <c r="HZ66"/>
  <c r="HZ72"/>
  <c r="HZ73"/>
  <c r="ID53"/>
  <c r="ID75"/>
  <c r="HZ90"/>
  <c r="HZ91"/>
  <c r="HR87"/>
  <c r="HV85"/>
  <c r="HZ83"/>
  <c r="HZ84"/>
  <c r="ID78"/>
  <c r="ID81"/>
  <c r="ID66"/>
  <c r="ID72"/>
  <c r="ID73"/>
  <c r="IH76"/>
  <c r="IF78"/>
  <c r="IH75"/>
  <c r="IH53"/>
  <c r="ID90"/>
  <c r="ID91"/>
  <c r="HV87"/>
  <c r="HZ85"/>
  <c r="ID84"/>
  <c r="ID83"/>
  <c r="IH78"/>
  <c r="IH81"/>
  <c r="IH66"/>
  <c r="IH72"/>
  <c r="IH73"/>
  <c r="IH90"/>
  <c r="IH91"/>
  <c r="HN94"/>
  <c r="HZ87"/>
  <c r="ID85"/>
  <c r="IH84"/>
  <c r="IH83"/>
  <c r="ID87"/>
  <c r="IH85"/>
  <c r="IH87"/>
</calcChain>
</file>

<file path=xl/sharedStrings.xml><?xml version="1.0" encoding="utf-8"?>
<sst xmlns="http://schemas.openxmlformats.org/spreadsheetml/2006/main" count="320" uniqueCount="83">
  <si>
    <t>Реклама</t>
  </si>
  <si>
    <t>Ежемесячные затраты</t>
  </si>
  <si>
    <t>Управление</t>
  </si>
  <si>
    <t>Гл. бухгалтер</t>
  </si>
  <si>
    <t>IT отдел</t>
  </si>
  <si>
    <t>Программист</t>
  </si>
  <si>
    <t>Сис. администратор</t>
  </si>
  <si>
    <t>Коммерческий отдел</t>
  </si>
  <si>
    <t>Итого з/п:</t>
  </si>
  <si>
    <t>Аренда помещений</t>
  </si>
  <si>
    <t>Аренда связи</t>
  </si>
  <si>
    <t>Износ оборудования</t>
  </si>
  <si>
    <t>Налоги</t>
  </si>
  <si>
    <t>Итого:</t>
  </si>
  <si>
    <t>Всего ежемесячно:</t>
  </si>
  <si>
    <t>Аренда 8 800</t>
  </si>
  <si>
    <t>Аб. плата (покупатели)</t>
  </si>
  <si>
    <t>Аб. плата (оптовики)</t>
  </si>
  <si>
    <t>Журналист, корректор</t>
  </si>
  <si>
    <t>Почтовые расходы</t>
  </si>
  <si>
    <t>Регионы</t>
  </si>
  <si>
    <t>Уборщица</t>
  </si>
  <si>
    <t>Командировочные</t>
  </si>
  <si>
    <t>Бензин</t>
  </si>
  <si>
    <t>Водитель</t>
  </si>
  <si>
    <t>Доход без налогов</t>
  </si>
  <si>
    <t>Доход с вычетом налогов</t>
  </si>
  <si>
    <t>По нарастающей</t>
  </si>
  <si>
    <t>Проблемы</t>
  </si>
  <si>
    <t>Канцтовары</t>
  </si>
  <si>
    <t>к</t>
  </si>
  <si>
    <t>%</t>
  </si>
  <si>
    <t>з/п</t>
  </si>
  <si>
    <t>премия</t>
  </si>
  <si>
    <t>Офис менеджер</t>
  </si>
  <si>
    <t>Закуп оборудования</t>
  </si>
  <si>
    <t>Руководитель ком. отдела</t>
  </si>
  <si>
    <t>Дизайнер</t>
  </si>
  <si>
    <t>Оператор тех. поддержки</t>
  </si>
  <si>
    <t>Руководитель IT отдела</t>
  </si>
  <si>
    <t>Оператор 1С</t>
  </si>
  <si>
    <t>Старший менеджер</t>
  </si>
  <si>
    <t>Администратор базы данных</t>
  </si>
  <si>
    <t>Налоги на ФОТ</t>
  </si>
  <si>
    <t>Итого доход до вычета налогов:</t>
  </si>
  <si>
    <t>Представительские</t>
  </si>
  <si>
    <t>Банк</t>
  </si>
  <si>
    <t>Налоги кроме ФОТ</t>
  </si>
  <si>
    <t>Интернет</t>
  </si>
  <si>
    <t>Лицензии</t>
  </si>
  <si>
    <t>Обслуживание ПО</t>
  </si>
  <si>
    <t>Редакция сайта</t>
  </si>
  <si>
    <t>Инвестиции по нарастающей</t>
  </si>
  <si>
    <t>Инвестиции</t>
  </si>
  <si>
    <t>Затраты на серверную</t>
  </si>
  <si>
    <t>Генеральный директор</t>
  </si>
  <si>
    <t>Технический директор</t>
  </si>
  <si>
    <t>Юридический отдел</t>
  </si>
  <si>
    <t>Руководитель юр. отдела</t>
  </si>
  <si>
    <t>Юрист</t>
  </si>
  <si>
    <t>Менеджер Региона</t>
  </si>
  <si>
    <t>Сервера и серверное оборудование</t>
  </si>
  <si>
    <t>Аналитика</t>
  </si>
  <si>
    <t>Бухгалтер</t>
  </si>
  <si>
    <t>Снабженец-трейдер</t>
  </si>
  <si>
    <t>Оператор обучения Нейросистемы</t>
  </si>
  <si>
    <t>Тестировщик</t>
  </si>
  <si>
    <t>Кадровик</t>
  </si>
  <si>
    <t>Затраты на инвесткомпанию</t>
  </si>
  <si>
    <t>Инвестиции:</t>
  </si>
  <si>
    <t>I квартал</t>
  </si>
  <si>
    <t>II квартал</t>
  </si>
  <si>
    <t>III квартал</t>
  </si>
  <si>
    <t>IV квартал</t>
  </si>
  <si>
    <t>V квартал</t>
  </si>
  <si>
    <t>VI квартал</t>
  </si>
  <si>
    <t>VII квартал</t>
  </si>
  <si>
    <t>NPV</t>
  </si>
  <si>
    <t>IRR (30 мес)</t>
  </si>
  <si>
    <t>2 года 6 месяцев</t>
  </si>
  <si>
    <t>ROI</t>
  </si>
  <si>
    <t>Ставка дисконтирования</t>
  </si>
  <si>
    <t>Окупаемость за 2 года 6 месяцев</t>
  </si>
</sst>
</file>

<file path=xl/styles.xml><?xml version="1.0" encoding="utf-8"?>
<styleSheet xmlns="http://schemas.openxmlformats.org/spreadsheetml/2006/main">
  <numFmts count="1">
    <numFmt numFmtId="167" formatCode="#,##0.00&quot;р.&quot;;[Red]\-#,##0.00&quot;р.&quot;"/>
  </numFmts>
  <fonts count="6"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family val="2"/>
      <charset val="204"/>
    </font>
    <font>
      <b/>
      <i/>
      <sz val="10"/>
      <name val="Arial Cyr"/>
      <charset val="204"/>
    </font>
    <font>
      <sz val="11"/>
      <color rgb="FF0061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0" xfId="0" applyNumberFormat="1" applyBorder="1"/>
    <xf numFmtId="3" fontId="0" fillId="0" borderId="1" xfId="0" applyNumberFormat="1" applyBorder="1"/>
    <xf numFmtId="3" fontId="0" fillId="0" borderId="0" xfId="0" applyNumberFormat="1" applyFill="1" applyBorder="1"/>
    <xf numFmtId="3" fontId="0" fillId="0" borderId="0" xfId="0" applyNumberFormat="1"/>
    <xf numFmtId="4" fontId="0" fillId="0" borderId="0" xfId="0" applyNumberFormat="1" applyBorder="1"/>
    <xf numFmtId="4" fontId="0" fillId="0" borderId="0" xfId="0" applyNumberFormat="1"/>
    <xf numFmtId="4" fontId="0" fillId="0" borderId="1" xfId="0" applyNumberFormat="1" applyBorder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Border="1"/>
    <xf numFmtId="3" fontId="4" fillId="0" borderId="1" xfId="0" applyNumberFormat="1" applyFont="1" applyBorder="1"/>
    <xf numFmtId="0" fontId="2" fillId="3" borderId="0" xfId="0" applyFont="1" applyFill="1"/>
    <xf numFmtId="3" fontId="2" fillId="3" borderId="0" xfId="0" applyNumberFormat="1" applyFont="1" applyFill="1"/>
    <xf numFmtId="3" fontId="2" fillId="3" borderId="0" xfId="0" applyNumberFormat="1" applyFont="1" applyFill="1" applyBorder="1"/>
    <xf numFmtId="3" fontId="2" fillId="3" borderId="1" xfId="0" applyNumberFormat="1" applyFont="1" applyFill="1" applyBorder="1"/>
    <xf numFmtId="4" fontId="2" fillId="3" borderId="0" xfId="0" applyNumberFormat="1" applyFont="1" applyFill="1" applyBorder="1"/>
    <xf numFmtId="0" fontId="0" fillId="0" borderId="0" xfId="0" applyFill="1" applyBorder="1"/>
    <xf numFmtId="3" fontId="3" fillId="0" borderId="0" xfId="0" applyNumberFormat="1" applyFont="1" applyBorder="1"/>
    <xf numFmtId="4" fontId="0" fillId="0" borderId="0" xfId="0" applyNumberFormat="1" applyFill="1" applyBorder="1"/>
    <xf numFmtId="0" fontId="5" fillId="4" borderId="0" xfId="1" applyAlignment="1">
      <alignment horizontal="right"/>
    </xf>
    <xf numFmtId="3" fontId="5" fillId="4" borderId="0" xfId="1" applyNumberFormat="1"/>
    <xf numFmtId="3" fontId="0" fillId="0" borderId="1" xfId="0" applyNumberFormat="1" applyFill="1" applyBorder="1"/>
    <xf numFmtId="0" fontId="5" fillId="0" borderId="0" xfId="1" applyFill="1" applyAlignment="1">
      <alignment horizontal="right"/>
    </xf>
    <xf numFmtId="3" fontId="5" fillId="0" borderId="0" xfId="1" applyNumberFormat="1" applyFill="1"/>
    <xf numFmtId="0" fontId="0" fillId="5" borderId="0" xfId="0" applyFill="1" applyAlignment="1">
      <alignment horizontal="right"/>
    </xf>
    <xf numFmtId="9" fontId="2" fillId="5" borderId="0" xfId="0" applyNumberFormat="1" applyFont="1" applyFill="1"/>
    <xf numFmtId="167" fontId="2" fillId="5" borderId="0" xfId="0" applyNumberFormat="1" applyFont="1" applyFill="1"/>
    <xf numFmtId="2" fontId="2" fillId="5" borderId="0" xfId="0" applyNumberFormat="1" applyFont="1" applyFill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0" xfId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J115"/>
  <sheetViews>
    <sheetView tabSelected="1" topLeftCell="A7" zoomScale="75" zoomScaleNormal="75" workbookViewId="0">
      <pane xSplit="3" ySplit="3" topLeftCell="D61" activePane="bottomRight" state="frozen"/>
      <selection activeCell="A7" sqref="A7"/>
      <selection pane="topRight" activeCell="D7" sqref="D7"/>
      <selection pane="bottomLeft" activeCell="A9" sqref="A9"/>
      <selection pane="bottomRight" activeCell="A93" sqref="A93:B93"/>
    </sheetView>
  </sheetViews>
  <sheetFormatPr defaultRowHeight="13.2"/>
  <cols>
    <col min="1" max="1" width="36.5546875" bestFit="1" customWidth="1"/>
    <col min="2" max="3" width="17.44140625" bestFit="1" customWidth="1"/>
    <col min="4" max="5" width="4.6640625" bestFit="1" customWidth="1"/>
    <col min="6" max="6" width="15.109375" bestFit="1" customWidth="1"/>
    <col min="7" max="7" width="9.33203125" bestFit="1" customWidth="1"/>
    <col min="8" max="9" width="4.6640625" bestFit="1" customWidth="1"/>
    <col min="10" max="10" width="15.109375" bestFit="1" customWidth="1"/>
    <col min="11" max="11" width="9.33203125" bestFit="1" customWidth="1"/>
    <col min="12" max="13" width="4.6640625" bestFit="1" customWidth="1"/>
    <col min="14" max="14" width="15.109375" bestFit="1" customWidth="1"/>
    <col min="15" max="15" width="9.33203125" bestFit="1" customWidth="1"/>
    <col min="16" max="17" width="4.6640625" bestFit="1" customWidth="1"/>
    <col min="18" max="18" width="15.109375" bestFit="1" customWidth="1"/>
    <col min="19" max="19" width="9.33203125" bestFit="1" customWidth="1"/>
    <col min="20" max="20" width="7" bestFit="1" customWidth="1"/>
    <col min="21" max="21" width="4.6640625" bestFit="1" customWidth="1"/>
    <col min="22" max="22" width="15.109375" bestFit="1" customWidth="1"/>
    <col min="23" max="23" width="9.33203125" bestFit="1" customWidth="1"/>
    <col min="24" max="24" width="8.109375" bestFit="1" customWidth="1"/>
    <col min="25" max="25" width="4.6640625" bestFit="1" customWidth="1"/>
    <col min="26" max="26" width="15.109375" bestFit="1" customWidth="1"/>
    <col min="27" max="28" width="9.33203125" bestFit="1" customWidth="1"/>
    <col min="29" max="29" width="4.6640625" bestFit="1" customWidth="1"/>
    <col min="30" max="30" width="15.109375" bestFit="1" customWidth="1"/>
    <col min="31" max="31" width="9.33203125" bestFit="1" customWidth="1"/>
    <col min="32" max="32" width="5.5546875" bestFit="1" customWidth="1"/>
    <col min="33" max="33" width="4.6640625" bestFit="1" customWidth="1"/>
    <col min="34" max="34" width="15.109375" bestFit="1" customWidth="1"/>
    <col min="35" max="35" width="9.33203125" bestFit="1" customWidth="1"/>
    <col min="36" max="36" width="5.5546875" bestFit="1" customWidth="1"/>
    <col min="37" max="37" width="4.6640625" bestFit="1" customWidth="1"/>
    <col min="38" max="38" width="15.109375" bestFit="1" customWidth="1"/>
    <col min="39" max="39" width="9.33203125" bestFit="1" customWidth="1"/>
    <col min="40" max="40" width="5.5546875" bestFit="1" customWidth="1"/>
    <col min="41" max="41" width="4.6640625" bestFit="1" customWidth="1"/>
    <col min="42" max="42" width="15.109375" bestFit="1" customWidth="1"/>
    <col min="43" max="43" width="9.33203125" bestFit="1" customWidth="1"/>
    <col min="44" max="44" width="5.5546875" bestFit="1" customWidth="1"/>
    <col min="45" max="45" width="4.6640625" bestFit="1" customWidth="1"/>
    <col min="46" max="46" width="15.109375" bestFit="1" customWidth="1"/>
    <col min="47" max="47" width="9.33203125" bestFit="1" customWidth="1"/>
    <col min="48" max="48" width="5.5546875" bestFit="1" customWidth="1"/>
    <col min="49" max="49" width="4.6640625" bestFit="1" customWidth="1"/>
    <col min="50" max="50" width="15.109375" bestFit="1" customWidth="1"/>
    <col min="51" max="51" width="9.33203125" bestFit="1" customWidth="1"/>
    <col min="52" max="52" width="5.5546875" bestFit="1" customWidth="1"/>
    <col min="53" max="53" width="4.6640625" bestFit="1" customWidth="1"/>
    <col min="54" max="54" width="15.109375" bestFit="1" customWidth="1"/>
    <col min="55" max="55" width="9.33203125" bestFit="1" customWidth="1"/>
    <col min="56" max="56" width="5.5546875" bestFit="1" customWidth="1"/>
    <col min="57" max="57" width="4.6640625" bestFit="1" customWidth="1"/>
    <col min="58" max="58" width="15.109375" bestFit="1" customWidth="1"/>
    <col min="59" max="59" width="9.44140625" bestFit="1" customWidth="1"/>
    <col min="60" max="60" width="5.5546875" bestFit="1" customWidth="1"/>
    <col min="61" max="61" width="4.6640625" bestFit="1" customWidth="1"/>
    <col min="62" max="62" width="15.109375" bestFit="1" customWidth="1"/>
    <col min="63" max="63" width="9.44140625" bestFit="1" customWidth="1"/>
    <col min="64" max="64" width="6.44140625" bestFit="1" customWidth="1"/>
    <col min="65" max="65" width="7.5546875" bestFit="1" customWidth="1"/>
    <col min="66" max="66" width="15.109375" bestFit="1" customWidth="1"/>
    <col min="67" max="67" width="9.44140625" bestFit="1" customWidth="1"/>
    <col min="68" max="68" width="6.44140625" bestFit="1" customWidth="1"/>
    <col min="69" max="69" width="7.5546875" bestFit="1" customWidth="1"/>
    <col min="70" max="70" width="15.109375" bestFit="1" customWidth="1"/>
    <col min="71" max="71" width="9.44140625" bestFit="1" customWidth="1"/>
    <col min="72" max="72" width="6.44140625" bestFit="1" customWidth="1"/>
    <col min="73" max="73" width="4.6640625" bestFit="1" customWidth="1"/>
    <col min="74" max="74" width="15.109375" bestFit="1" customWidth="1"/>
    <col min="75" max="75" width="9.44140625" bestFit="1" customWidth="1"/>
    <col min="76" max="76" width="10.44140625" bestFit="1" customWidth="1"/>
    <col min="77" max="77" width="4.6640625" bestFit="1" customWidth="1"/>
    <col min="78" max="78" width="15.109375" bestFit="1" customWidth="1"/>
    <col min="79" max="79" width="9.44140625" bestFit="1" customWidth="1"/>
    <col min="80" max="80" width="7.5546875" bestFit="1" customWidth="1"/>
    <col min="81" max="81" width="4.6640625" bestFit="1" customWidth="1"/>
    <col min="82" max="82" width="15.109375" bestFit="1" customWidth="1"/>
    <col min="83" max="83" width="9.44140625" bestFit="1" customWidth="1"/>
    <col min="84" max="84" width="7.5546875" bestFit="1" customWidth="1"/>
    <col min="85" max="85" width="4.6640625" bestFit="1" customWidth="1"/>
    <col min="86" max="86" width="15.109375" bestFit="1" customWidth="1"/>
    <col min="87" max="87" width="9.44140625" bestFit="1" customWidth="1"/>
    <col min="88" max="88" width="7.5546875" bestFit="1" customWidth="1"/>
    <col min="89" max="89" width="4.6640625" bestFit="1" customWidth="1"/>
    <col min="90" max="90" width="15.109375" bestFit="1" customWidth="1"/>
    <col min="91" max="91" width="9.44140625" bestFit="1" customWidth="1"/>
    <col min="92" max="92" width="7.5546875" bestFit="1" customWidth="1"/>
    <col min="93" max="93" width="4.6640625" bestFit="1" customWidth="1"/>
    <col min="94" max="94" width="15.109375" bestFit="1" customWidth="1"/>
    <col min="95" max="95" width="9.44140625" bestFit="1" customWidth="1"/>
    <col min="96" max="96" width="8.6640625" bestFit="1" customWidth="1"/>
    <col min="97" max="97" width="4.6640625" bestFit="1" customWidth="1"/>
    <col min="98" max="98" width="15.109375" bestFit="1" customWidth="1"/>
    <col min="99" max="99" width="9.44140625" bestFit="1" customWidth="1"/>
    <col min="102" max="102" width="15.109375" bestFit="1" customWidth="1"/>
    <col min="103" max="103" width="11.6640625" bestFit="1" customWidth="1"/>
    <col min="106" max="106" width="15.109375" bestFit="1" customWidth="1"/>
    <col min="107" max="107" width="11.6640625" customWidth="1"/>
    <col min="110" max="110" width="16.33203125" bestFit="1" customWidth="1"/>
    <col min="114" max="114" width="15.109375" bestFit="1" customWidth="1"/>
    <col min="118" max="118" width="15.109375" bestFit="1" customWidth="1"/>
    <col min="122" max="122" width="15.109375" bestFit="1" customWidth="1"/>
    <col min="126" max="126" width="15.109375" bestFit="1" customWidth="1"/>
    <col min="130" max="130" width="15.109375" bestFit="1" customWidth="1"/>
    <col min="134" max="134" width="16.33203125" bestFit="1" customWidth="1"/>
    <col min="138" max="138" width="16.33203125" bestFit="1" customWidth="1"/>
    <col min="142" max="142" width="16.33203125" bestFit="1" customWidth="1"/>
    <col min="146" max="146" width="16.33203125" bestFit="1" customWidth="1"/>
    <col min="150" max="150" width="16.33203125" bestFit="1" customWidth="1"/>
    <col min="154" max="154" width="17.44140625" bestFit="1" customWidth="1"/>
    <col min="158" max="158" width="17.44140625" bestFit="1" customWidth="1"/>
    <col min="162" max="162" width="17.44140625" bestFit="1" customWidth="1"/>
    <col min="166" max="166" width="17.44140625" bestFit="1" customWidth="1"/>
    <col min="170" max="170" width="17.44140625" bestFit="1" customWidth="1"/>
    <col min="174" max="174" width="17.44140625" bestFit="1" customWidth="1"/>
    <col min="178" max="178" width="17.44140625" customWidth="1"/>
    <col min="182" max="182" width="17.44140625" bestFit="1" customWidth="1"/>
    <col min="186" max="186" width="17.44140625" bestFit="1" customWidth="1"/>
    <col min="190" max="190" width="17.44140625" bestFit="1" customWidth="1"/>
    <col min="194" max="194" width="17.44140625" bestFit="1" customWidth="1"/>
    <col min="198" max="198" width="17.44140625" bestFit="1" customWidth="1"/>
    <col min="202" max="202" width="17.44140625" bestFit="1" customWidth="1"/>
    <col min="206" max="206" width="17.44140625" bestFit="1" customWidth="1"/>
    <col min="210" max="210" width="17.44140625" bestFit="1" customWidth="1"/>
    <col min="214" max="214" width="17.44140625" bestFit="1" customWidth="1"/>
    <col min="218" max="218" width="17.44140625" bestFit="1" customWidth="1"/>
    <col min="222" max="222" width="17.44140625" bestFit="1" customWidth="1"/>
    <col min="226" max="226" width="17.44140625" bestFit="1" customWidth="1"/>
    <col min="230" max="230" width="17.44140625" bestFit="1" customWidth="1"/>
    <col min="234" max="234" width="17.44140625" bestFit="1" customWidth="1"/>
    <col min="238" max="238" width="17.44140625" bestFit="1" customWidth="1"/>
    <col min="242" max="242" width="18.5546875" bestFit="1" customWidth="1"/>
  </cols>
  <sheetData>
    <row r="7" spans="1:243">
      <c r="D7" s="4"/>
      <c r="E7" s="5"/>
      <c r="F7" s="5"/>
      <c r="G7" s="5"/>
      <c r="H7" s="4"/>
      <c r="I7" s="5"/>
      <c r="J7" s="5"/>
      <c r="K7" s="5"/>
      <c r="L7" s="4"/>
      <c r="M7" s="5"/>
      <c r="N7" s="5"/>
      <c r="O7" s="5"/>
      <c r="P7" s="4"/>
      <c r="Q7" s="5"/>
      <c r="R7" s="5"/>
      <c r="S7" s="5"/>
      <c r="T7" s="4"/>
      <c r="U7" s="5"/>
      <c r="V7" s="5"/>
      <c r="W7" s="5"/>
      <c r="X7" s="4"/>
      <c r="Y7" s="5"/>
      <c r="Z7" s="5"/>
      <c r="AA7" s="5"/>
      <c r="AB7" s="4"/>
      <c r="AC7" s="5"/>
      <c r="AD7" s="5"/>
      <c r="AE7" s="5"/>
      <c r="AF7" s="4"/>
      <c r="AG7" s="5"/>
      <c r="AH7" s="5"/>
      <c r="AI7" s="5"/>
      <c r="AJ7" s="4"/>
      <c r="AK7" s="5"/>
      <c r="AL7" s="5"/>
      <c r="AM7" s="5"/>
      <c r="AN7" s="4"/>
      <c r="AO7" s="5"/>
      <c r="AP7" s="5"/>
      <c r="AQ7" s="5"/>
      <c r="AR7" s="4"/>
      <c r="AS7" s="5"/>
      <c r="AT7" s="5"/>
      <c r="AU7" s="5"/>
      <c r="AV7" s="4"/>
      <c r="AW7" s="5"/>
      <c r="AX7" s="5"/>
      <c r="AY7" s="5"/>
      <c r="AZ7" s="4"/>
      <c r="BA7" s="5"/>
      <c r="BB7" s="5"/>
      <c r="BC7" s="5"/>
      <c r="BD7" s="4"/>
      <c r="BE7" s="5"/>
      <c r="BF7" s="5"/>
      <c r="BG7" s="5"/>
      <c r="BH7" s="4"/>
      <c r="BI7" s="5"/>
      <c r="BJ7" s="5"/>
      <c r="BK7" s="5"/>
      <c r="BL7" s="4"/>
      <c r="BM7" s="5"/>
      <c r="BN7" s="5"/>
      <c r="BO7" s="5"/>
      <c r="BP7" s="4"/>
      <c r="BQ7" s="5"/>
      <c r="BR7" s="5"/>
      <c r="BS7" s="5"/>
      <c r="BT7" s="4"/>
      <c r="BU7" s="5"/>
      <c r="BV7" s="5"/>
      <c r="BW7" s="5"/>
      <c r="BX7" s="4"/>
      <c r="BY7" s="5"/>
      <c r="BZ7" s="5"/>
      <c r="CA7" s="5"/>
      <c r="CB7" s="4"/>
      <c r="CC7" s="5"/>
      <c r="CD7" s="5"/>
      <c r="CE7" s="5"/>
      <c r="CF7" s="4"/>
      <c r="CG7" s="5"/>
      <c r="CH7" s="5"/>
      <c r="CI7" s="5"/>
      <c r="CJ7" s="4"/>
      <c r="CK7" s="5"/>
      <c r="CL7" s="5"/>
      <c r="CM7" s="5"/>
      <c r="CN7" s="4"/>
      <c r="CO7" s="5"/>
      <c r="CP7" s="5"/>
      <c r="CQ7" s="5"/>
      <c r="CR7" s="4"/>
      <c r="CS7" s="5"/>
      <c r="CT7" s="5"/>
      <c r="CU7" s="5"/>
      <c r="CV7" s="4"/>
      <c r="CW7" s="5"/>
      <c r="CX7" s="5"/>
      <c r="CY7" s="5"/>
      <c r="CZ7" s="4"/>
      <c r="DA7" s="5"/>
      <c r="DB7" s="5"/>
      <c r="DC7" s="5"/>
      <c r="DD7" s="4"/>
      <c r="DE7" s="5"/>
      <c r="DF7" s="5"/>
      <c r="DG7" s="5"/>
      <c r="DH7" s="4"/>
      <c r="DI7" s="5"/>
      <c r="DJ7" s="5"/>
      <c r="DK7" s="5"/>
      <c r="DL7" s="4"/>
      <c r="DM7" s="5"/>
      <c r="DN7" s="5"/>
      <c r="DO7" s="5"/>
      <c r="DP7" s="4"/>
      <c r="DQ7" s="5"/>
      <c r="DR7" s="5"/>
      <c r="DS7" s="5"/>
      <c r="DT7" s="4"/>
      <c r="DU7" s="5"/>
      <c r="DV7" s="5"/>
      <c r="DW7" s="5"/>
      <c r="DX7" s="4"/>
      <c r="DY7" s="5"/>
      <c r="DZ7" s="5"/>
      <c r="EA7" s="5"/>
      <c r="EB7" s="4"/>
      <c r="EC7" s="5"/>
      <c r="ED7" s="5"/>
      <c r="EE7" s="5"/>
      <c r="EF7" s="4"/>
      <c r="EG7" s="5"/>
      <c r="EH7" s="5"/>
      <c r="EI7" s="5"/>
      <c r="EJ7" s="4"/>
      <c r="EK7" s="5"/>
      <c r="EL7" s="5"/>
      <c r="EM7" s="5"/>
      <c r="EN7" s="4"/>
      <c r="EO7" s="5"/>
      <c r="EP7" s="5"/>
      <c r="EQ7" s="5"/>
      <c r="ER7" s="4"/>
      <c r="ES7" s="5"/>
      <c r="ET7" s="5"/>
      <c r="EU7" s="5"/>
      <c r="EV7" s="4"/>
      <c r="EW7" s="5"/>
      <c r="EX7" s="5"/>
      <c r="EY7" s="5"/>
      <c r="EZ7" s="4"/>
      <c r="FA7" s="5"/>
      <c r="FB7" s="5"/>
      <c r="FC7" s="5"/>
      <c r="FD7" s="4"/>
      <c r="FE7" s="5"/>
      <c r="FF7" s="5"/>
      <c r="FG7" s="5"/>
      <c r="FH7" s="4"/>
      <c r="FI7" s="5"/>
      <c r="FJ7" s="5"/>
      <c r="FK7" s="5"/>
      <c r="FL7" s="4"/>
      <c r="FM7" s="5"/>
      <c r="FN7" s="5"/>
      <c r="FO7" s="5"/>
      <c r="FP7" s="4"/>
      <c r="FQ7" s="5"/>
      <c r="FR7" s="5"/>
      <c r="FS7" s="5"/>
      <c r="FT7" s="4"/>
      <c r="FU7" s="5"/>
      <c r="FV7" s="5"/>
      <c r="FW7" s="5"/>
      <c r="FX7" s="4"/>
      <c r="FY7" s="5"/>
      <c r="FZ7" s="5"/>
      <c r="GA7" s="5"/>
      <c r="GB7" s="4"/>
      <c r="GC7" s="5"/>
      <c r="GD7" s="5"/>
      <c r="GE7" s="5"/>
      <c r="GF7" s="4"/>
      <c r="GG7" s="5"/>
      <c r="GH7" s="5"/>
      <c r="GI7" s="5"/>
      <c r="GJ7" s="4"/>
      <c r="GK7" s="5"/>
      <c r="GL7" s="5"/>
      <c r="GM7" s="5"/>
      <c r="GN7" s="4"/>
      <c r="GO7" s="5"/>
      <c r="GP7" s="5"/>
      <c r="GQ7" s="5"/>
      <c r="GR7" s="4"/>
      <c r="GS7" s="5"/>
      <c r="GT7" s="5"/>
      <c r="GU7" s="5"/>
      <c r="GV7" s="4"/>
      <c r="GW7" s="5"/>
      <c r="GX7" s="5"/>
      <c r="GY7" s="5"/>
      <c r="GZ7" s="4"/>
      <c r="HA7" s="5"/>
      <c r="HB7" s="5"/>
      <c r="HC7" s="5"/>
      <c r="HD7" s="4"/>
      <c r="HE7" s="5"/>
      <c r="HF7" s="5"/>
      <c r="HG7" s="5"/>
      <c r="HH7" s="4"/>
      <c r="HI7" s="5"/>
      <c r="HJ7" s="5"/>
      <c r="HK7" s="5"/>
      <c r="HL7" s="4"/>
      <c r="HM7" s="5"/>
      <c r="HN7" s="5"/>
      <c r="HO7" s="5"/>
      <c r="HP7" s="4"/>
      <c r="HQ7" s="5"/>
      <c r="HR7" s="5"/>
      <c r="HS7" s="5"/>
      <c r="HT7" s="4"/>
      <c r="HU7" s="5"/>
      <c r="HV7" s="5"/>
      <c r="HW7" s="5"/>
      <c r="HX7" s="4"/>
      <c r="HY7" s="5"/>
      <c r="HZ7" s="5"/>
      <c r="IA7" s="5"/>
      <c r="IB7" s="4"/>
      <c r="IC7" s="5"/>
      <c r="ID7" s="5"/>
      <c r="IE7" s="5"/>
      <c r="IF7" s="4"/>
      <c r="IG7" s="5"/>
      <c r="IH7" s="5"/>
      <c r="II7" s="5"/>
    </row>
    <row r="8" spans="1:243">
      <c r="D8" s="35">
        <v>1</v>
      </c>
      <c r="E8" s="36"/>
      <c r="F8" s="36"/>
      <c r="G8" s="36"/>
      <c r="H8" s="35">
        <v>2</v>
      </c>
      <c r="I8" s="36"/>
      <c r="J8" s="36"/>
      <c r="K8" s="36"/>
      <c r="L8" s="35">
        <v>3</v>
      </c>
      <c r="M8" s="36"/>
      <c r="N8" s="36"/>
      <c r="O8" s="36"/>
      <c r="P8" s="35">
        <v>4</v>
      </c>
      <c r="Q8" s="36"/>
      <c r="R8" s="36"/>
      <c r="S8" s="36"/>
      <c r="T8" s="35">
        <v>5</v>
      </c>
      <c r="U8" s="36"/>
      <c r="V8" s="36"/>
      <c r="W8" s="36"/>
      <c r="X8" s="35">
        <v>6</v>
      </c>
      <c r="Y8" s="36"/>
      <c r="Z8" s="36"/>
      <c r="AA8" s="36"/>
      <c r="AB8" s="35">
        <v>7</v>
      </c>
      <c r="AC8" s="36"/>
      <c r="AD8" s="36"/>
      <c r="AE8" s="36"/>
      <c r="AF8" s="35">
        <v>8</v>
      </c>
      <c r="AG8" s="36"/>
      <c r="AH8" s="36"/>
      <c r="AI8" s="36"/>
      <c r="AJ8" s="35">
        <v>9</v>
      </c>
      <c r="AK8" s="36"/>
      <c r="AL8" s="36"/>
      <c r="AM8" s="36"/>
      <c r="AN8" s="35">
        <v>10</v>
      </c>
      <c r="AO8" s="36"/>
      <c r="AP8" s="36"/>
      <c r="AQ8" s="36"/>
      <c r="AR8" s="35">
        <v>11</v>
      </c>
      <c r="AS8" s="36"/>
      <c r="AT8" s="36"/>
      <c r="AU8" s="36"/>
      <c r="AV8" s="35">
        <v>12</v>
      </c>
      <c r="AW8" s="36"/>
      <c r="AX8" s="36"/>
      <c r="AY8" s="36"/>
      <c r="AZ8" s="35">
        <v>13</v>
      </c>
      <c r="BA8" s="36"/>
      <c r="BB8" s="36"/>
      <c r="BC8" s="36"/>
      <c r="BD8" s="35">
        <v>14</v>
      </c>
      <c r="BE8" s="36"/>
      <c r="BF8" s="36"/>
      <c r="BG8" s="36"/>
      <c r="BH8" s="35">
        <v>15</v>
      </c>
      <c r="BI8" s="36"/>
      <c r="BJ8" s="36"/>
      <c r="BK8" s="36"/>
      <c r="BL8" s="35">
        <v>16</v>
      </c>
      <c r="BM8" s="36"/>
      <c r="BN8" s="36"/>
      <c r="BO8" s="36"/>
      <c r="BP8" s="35">
        <v>17</v>
      </c>
      <c r="BQ8" s="36"/>
      <c r="BR8" s="36"/>
      <c r="BS8" s="36"/>
      <c r="BT8" s="35">
        <v>18</v>
      </c>
      <c r="BU8" s="36"/>
      <c r="BV8" s="36"/>
      <c r="BW8" s="36"/>
      <c r="BX8" s="35">
        <v>19</v>
      </c>
      <c r="BY8" s="36"/>
      <c r="BZ8" s="36"/>
      <c r="CA8" s="36"/>
      <c r="CB8" s="35">
        <v>20</v>
      </c>
      <c r="CC8" s="36"/>
      <c r="CD8" s="36"/>
      <c r="CE8" s="36"/>
      <c r="CF8" s="35">
        <v>21</v>
      </c>
      <c r="CG8" s="36"/>
      <c r="CH8" s="36"/>
      <c r="CI8" s="36"/>
      <c r="CJ8" s="35">
        <v>22</v>
      </c>
      <c r="CK8" s="36"/>
      <c r="CL8" s="36"/>
      <c r="CM8" s="36"/>
      <c r="CN8" s="35">
        <v>23</v>
      </c>
      <c r="CO8" s="36"/>
      <c r="CP8" s="36"/>
      <c r="CQ8" s="36"/>
      <c r="CR8" s="35">
        <v>24</v>
      </c>
      <c r="CS8" s="36"/>
      <c r="CT8" s="36"/>
      <c r="CU8" s="36"/>
      <c r="CV8" s="35">
        <v>25</v>
      </c>
      <c r="CW8" s="36"/>
      <c r="CX8" s="36"/>
      <c r="CY8" s="36"/>
      <c r="CZ8" s="35">
        <v>26</v>
      </c>
      <c r="DA8" s="36"/>
      <c r="DB8" s="36"/>
      <c r="DC8" s="36"/>
      <c r="DD8" s="35">
        <v>27</v>
      </c>
      <c r="DE8" s="36"/>
      <c r="DF8" s="36"/>
      <c r="DG8" s="36"/>
      <c r="DH8" s="35">
        <v>28</v>
      </c>
      <c r="DI8" s="36"/>
      <c r="DJ8" s="36"/>
      <c r="DK8" s="36"/>
      <c r="DL8" s="35">
        <v>29</v>
      </c>
      <c r="DM8" s="36"/>
      <c r="DN8" s="36"/>
      <c r="DO8" s="36"/>
      <c r="DP8" s="35">
        <v>30</v>
      </c>
      <c r="DQ8" s="36"/>
      <c r="DR8" s="36"/>
      <c r="DS8" s="36"/>
      <c r="DT8" s="35">
        <v>31</v>
      </c>
      <c r="DU8" s="36"/>
      <c r="DV8" s="36"/>
      <c r="DW8" s="36"/>
      <c r="DX8" s="35">
        <v>32</v>
      </c>
      <c r="DY8" s="36"/>
      <c r="DZ8" s="36"/>
      <c r="EA8" s="36"/>
      <c r="EB8" s="35">
        <v>33</v>
      </c>
      <c r="EC8" s="36"/>
      <c r="ED8" s="36"/>
      <c r="EE8" s="36"/>
      <c r="EF8" s="35">
        <v>34</v>
      </c>
      <c r="EG8" s="36"/>
      <c r="EH8" s="36"/>
      <c r="EI8" s="36"/>
      <c r="EJ8" s="35">
        <v>35</v>
      </c>
      <c r="EK8" s="36"/>
      <c r="EL8" s="36"/>
      <c r="EM8" s="36"/>
      <c r="EN8" s="35">
        <v>36</v>
      </c>
      <c r="EO8" s="36"/>
      <c r="EP8" s="36"/>
      <c r="EQ8" s="36"/>
      <c r="ER8" s="35">
        <v>37</v>
      </c>
      <c r="ES8" s="36"/>
      <c r="ET8" s="36"/>
      <c r="EU8" s="36"/>
      <c r="EV8" s="35">
        <v>38</v>
      </c>
      <c r="EW8" s="36"/>
      <c r="EX8" s="36"/>
      <c r="EY8" s="36"/>
      <c r="EZ8" s="35">
        <v>39</v>
      </c>
      <c r="FA8" s="36"/>
      <c r="FB8" s="36"/>
      <c r="FC8" s="36"/>
      <c r="FD8" s="35">
        <v>40</v>
      </c>
      <c r="FE8" s="36"/>
      <c r="FF8" s="36"/>
      <c r="FG8" s="36"/>
      <c r="FH8" s="35">
        <v>41</v>
      </c>
      <c r="FI8" s="36"/>
      <c r="FJ8" s="36"/>
      <c r="FK8" s="36"/>
      <c r="FL8" s="35">
        <v>42</v>
      </c>
      <c r="FM8" s="36"/>
      <c r="FN8" s="36"/>
      <c r="FO8" s="36"/>
      <c r="FP8" s="35">
        <v>43</v>
      </c>
      <c r="FQ8" s="36"/>
      <c r="FR8" s="36"/>
      <c r="FS8" s="36"/>
      <c r="FT8" s="35">
        <v>44</v>
      </c>
      <c r="FU8" s="36"/>
      <c r="FV8" s="36"/>
      <c r="FW8" s="36"/>
      <c r="FX8" s="35">
        <v>45</v>
      </c>
      <c r="FY8" s="36"/>
      <c r="FZ8" s="36"/>
      <c r="GA8" s="36"/>
      <c r="GB8" s="35">
        <v>46</v>
      </c>
      <c r="GC8" s="36"/>
      <c r="GD8" s="36"/>
      <c r="GE8" s="36"/>
      <c r="GF8" s="35">
        <v>47</v>
      </c>
      <c r="GG8" s="36"/>
      <c r="GH8" s="36"/>
      <c r="GI8" s="36"/>
      <c r="GJ8" s="35">
        <v>48</v>
      </c>
      <c r="GK8" s="36"/>
      <c r="GL8" s="36"/>
      <c r="GM8" s="36"/>
      <c r="GN8" s="35">
        <v>49</v>
      </c>
      <c r="GO8" s="36"/>
      <c r="GP8" s="36"/>
      <c r="GQ8" s="36"/>
      <c r="GR8" s="35">
        <v>50</v>
      </c>
      <c r="GS8" s="36"/>
      <c r="GT8" s="36"/>
      <c r="GU8" s="36"/>
      <c r="GV8" s="35">
        <v>51</v>
      </c>
      <c r="GW8" s="36"/>
      <c r="GX8" s="36"/>
      <c r="GY8" s="36"/>
      <c r="GZ8" s="35">
        <v>52</v>
      </c>
      <c r="HA8" s="36"/>
      <c r="HB8" s="36"/>
      <c r="HC8" s="36"/>
      <c r="HD8" s="35">
        <v>53</v>
      </c>
      <c r="HE8" s="36"/>
      <c r="HF8" s="36"/>
      <c r="HG8" s="36"/>
      <c r="HH8" s="35">
        <v>54</v>
      </c>
      <c r="HI8" s="36"/>
      <c r="HJ8" s="36"/>
      <c r="HK8" s="36"/>
      <c r="HL8" s="35">
        <v>55</v>
      </c>
      <c r="HM8" s="36"/>
      <c r="HN8" s="36"/>
      <c r="HO8" s="36"/>
      <c r="HP8" s="35">
        <v>56</v>
      </c>
      <c r="HQ8" s="36"/>
      <c r="HR8" s="36"/>
      <c r="HS8" s="36"/>
      <c r="HT8" s="35">
        <v>57</v>
      </c>
      <c r="HU8" s="36"/>
      <c r="HV8" s="36"/>
      <c r="HW8" s="36"/>
      <c r="HX8" s="35">
        <v>58</v>
      </c>
      <c r="HY8" s="36"/>
      <c r="HZ8" s="36"/>
      <c r="IA8" s="36"/>
      <c r="IB8" s="35">
        <v>59</v>
      </c>
      <c r="IC8" s="36"/>
      <c r="ID8" s="36"/>
      <c r="IE8" s="36"/>
      <c r="IF8" s="35">
        <v>60</v>
      </c>
      <c r="IG8" s="36"/>
      <c r="IH8" s="36"/>
      <c r="II8" s="36"/>
    </row>
    <row r="9" spans="1:243">
      <c r="C9" s="1"/>
      <c r="D9" s="2" t="s">
        <v>30</v>
      </c>
      <c r="E9" s="3" t="s">
        <v>31</v>
      </c>
      <c r="F9" s="3" t="s">
        <v>32</v>
      </c>
      <c r="G9" s="3" t="s">
        <v>33</v>
      </c>
      <c r="H9" s="2" t="s">
        <v>30</v>
      </c>
      <c r="I9" s="3" t="s">
        <v>31</v>
      </c>
      <c r="J9" s="3" t="s">
        <v>32</v>
      </c>
      <c r="K9" s="3" t="s">
        <v>33</v>
      </c>
      <c r="L9" s="2" t="s">
        <v>30</v>
      </c>
      <c r="M9" s="3" t="s">
        <v>31</v>
      </c>
      <c r="N9" s="3" t="s">
        <v>32</v>
      </c>
      <c r="O9" s="3" t="s">
        <v>33</v>
      </c>
      <c r="P9" s="2" t="s">
        <v>30</v>
      </c>
      <c r="Q9" s="3" t="s">
        <v>31</v>
      </c>
      <c r="R9" s="3" t="s">
        <v>32</v>
      </c>
      <c r="S9" s="3" t="s">
        <v>33</v>
      </c>
      <c r="T9" s="2" t="s">
        <v>30</v>
      </c>
      <c r="U9" s="3" t="s">
        <v>31</v>
      </c>
      <c r="V9" s="3" t="s">
        <v>32</v>
      </c>
      <c r="W9" s="3" t="s">
        <v>33</v>
      </c>
      <c r="X9" s="2" t="s">
        <v>30</v>
      </c>
      <c r="Y9" s="3" t="s">
        <v>31</v>
      </c>
      <c r="Z9" s="3" t="s">
        <v>32</v>
      </c>
      <c r="AA9" s="3" t="s">
        <v>33</v>
      </c>
      <c r="AB9" s="2" t="s">
        <v>30</v>
      </c>
      <c r="AC9" s="3" t="s">
        <v>31</v>
      </c>
      <c r="AD9" s="3" t="s">
        <v>32</v>
      </c>
      <c r="AE9" s="3" t="s">
        <v>33</v>
      </c>
      <c r="AF9" s="2" t="s">
        <v>30</v>
      </c>
      <c r="AG9" s="3" t="s">
        <v>31</v>
      </c>
      <c r="AH9" s="3" t="s">
        <v>32</v>
      </c>
      <c r="AI9" s="3" t="s">
        <v>33</v>
      </c>
      <c r="AJ9" s="2" t="s">
        <v>30</v>
      </c>
      <c r="AK9" s="3" t="s">
        <v>31</v>
      </c>
      <c r="AL9" s="3" t="s">
        <v>32</v>
      </c>
      <c r="AM9" s="3" t="s">
        <v>33</v>
      </c>
      <c r="AN9" s="2" t="s">
        <v>30</v>
      </c>
      <c r="AO9" s="3" t="s">
        <v>31</v>
      </c>
      <c r="AP9" s="3" t="s">
        <v>32</v>
      </c>
      <c r="AQ9" s="3" t="s">
        <v>33</v>
      </c>
      <c r="AR9" s="2" t="s">
        <v>30</v>
      </c>
      <c r="AS9" s="3" t="s">
        <v>31</v>
      </c>
      <c r="AT9" s="3" t="s">
        <v>32</v>
      </c>
      <c r="AU9" s="3" t="s">
        <v>33</v>
      </c>
      <c r="AV9" s="2" t="s">
        <v>30</v>
      </c>
      <c r="AW9" s="3" t="s">
        <v>31</v>
      </c>
      <c r="AX9" s="3" t="s">
        <v>32</v>
      </c>
      <c r="AY9" s="3" t="s">
        <v>33</v>
      </c>
      <c r="AZ9" s="2" t="s">
        <v>30</v>
      </c>
      <c r="BA9" s="3" t="s">
        <v>31</v>
      </c>
      <c r="BB9" s="3" t="s">
        <v>32</v>
      </c>
      <c r="BC9" s="3" t="s">
        <v>33</v>
      </c>
      <c r="BD9" s="2" t="s">
        <v>30</v>
      </c>
      <c r="BE9" s="3" t="s">
        <v>31</v>
      </c>
      <c r="BF9" s="3" t="s">
        <v>32</v>
      </c>
      <c r="BG9" s="3" t="s">
        <v>33</v>
      </c>
      <c r="BH9" s="2" t="s">
        <v>30</v>
      </c>
      <c r="BI9" s="3" t="s">
        <v>31</v>
      </c>
      <c r="BJ9" s="3" t="s">
        <v>32</v>
      </c>
      <c r="BK9" s="3" t="s">
        <v>33</v>
      </c>
      <c r="BL9" s="2" t="s">
        <v>30</v>
      </c>
      <c r="BM9" s="3" t="s">
        <v>31</v>
      </c>
      <c r="BN9" s="3" t="s">
        <v>32</v>
      </c>
      <c r="BO9" s="3" t="s">
        <v>33</v>
      </c>
      <c r="BP9" s="2" t="s">
        <v>30</v>
      </c>
      <c r="BQ9" s="3" t="s">
        <v>31</v>
      </c>
      <c r="BR9" s="3" t="s">
        <v>32</v>
      </c>
      <c r="BS9" s="3" t="s">
        <v>33</v>
      </c>
      <c r="BT9" s="2" t="s">
        <v>30</v>
      </c>
      <c r="BU9" s="3" t="s">
        <v>31</v>
      </c>
      <c r="BV9" s="3" t="s">
        <v>32</v>
      </c>
      <c r="BW9" s="3" t="s">
        <v>33</v>
      </c>
      <c r="BX9" s="2" t="s">
        <v>30</v>
      </c>
      <c r="BY9" s="3" t="s">
        <v>31</v>
      </c>
      <c r="BZ9" s="3" t="s">
        <v>32</v>
      </c>
      <c r="CA9" s="3" t="s">
        <v>33</v>
      </c>
      <c r="CB9" s="2" t="s">
        <v>30</v>
      </c>
      <c r="CC9" s="3" t="s">
        <v>31</v>
      </c>
      <c r="CD9" s="3" t="s">
        <v>32</v>
      </c>
      <c r="CE9" s="3" t="s">
        <v>33</v>
      </c>
      <c r="CF9" s="2" t="s">
        <v>30</v>
      </c>
      <c r="CG9" s="3" t="s">
        <v>31</v>
      </c>
      <c r="CH9" s="3" t="s">
        <v>32</v>
      </c>
      <c r="CI9" s="3" t="s">
        <v>33</v>
      </c>
      <c r="CJ9" s="2" t="s">
        <v>30</v>
      </c>
      <c r="CK9" s="3" t="s">
        <v>31</v>
      </c>
      <c r="CL9" s="3" t="s">
        <v>32</v>
      </c>
      <c r="CM9" s="3" t="s">
        <v>33</v>
      </c>
      <c r="CN9" s="2" t="s">
        <v>30</v>
      </c>
      <c r="CO9" s="3" t="s">
        <v>31</v>
      </c>
      <c r="CP9" s="3" t="s">
        <v>32</v>
      </c>
      <c r="CQ9" s="3" t="s">
        <v>33</v>
      </c>
      <c r="CR9" s="2" t="s">
        <v>30</v>
      </c>
      <c r="CS9" s="3" t="s">
        <v>31</v>
      </c>
      <c r="CT9" s="3" t="s">
        <v>32</v>
      </c>
      <c r="CU9" s="3" t="s">
        <v>33</v>
      </c>
      <c r="CV9" s="2" t="s">
        <v>30</v>
      </c>
      <c r="CW9" s="3" t="s">
        <v>31</v>
      </c>
      <c r="CX9" s="3" t="s">
        <v>32</v>
      </c>
      <c r="CY9" s="3" t="s">
        <v>33</v>
      </c>
      <c r="CZ9" s="2" t="s">
        <v>30</v>
      </c>
      <c r="DA9" s="3" t="s">
        <v>31</v>
      </c>
      <c r="DB9" s="3" t="s">
        <v>32</v>
      </c>
      <c r="DC9" s="3" t="s">
        <v>33</v>
      </c>
      <c r="DD9" s="2" t="s">
        <v>30</v>
      </c>
      <c r="DE9" s="3" t="s">
        <v>31</v>
      </c>
      <c r="DF9" s="3" t="s">
        <v>32</v>
      </c>
      <c r="DG9" s="3" t="s">
        <v>33</v>
      </c>
      <c r="DH9" s="2" t="s">
        <v>30</v>
      </c>
      <c r="DI9" s="3" t="s">
        <v>31</v>
      </c>
      <c r="DJ9" s="3" t="s">
        <v>32</v>
      </c>
      <c r="DK9" s="3" t="s">
        <v>33</v>
      </c>
      <c r="DL9" s="2" t="s">
        <v>30</v>
      </c>
      <c r="DM9" s="3" t="s">
        <v>31</v>
      </c>
      <c r="DN9" s="3" t="s">
        <v>32</v>
      </c>
      <c r="DO9" s="3" t="s">
        <v>33</v>
      </c>
      <c r="DP9" s="2" t="s">
        <v>30</v>
      </c>
      <c r="DQ9" s="3" t="s">
        <v>31</v>
      </c>
      <c r="DR9" s="3" t="s">
        <v>32</v>
      </c>
      <c r="DS9" s="3" t="s">
        <v>33</v>
      </c>
      <c r="DT9" s="2" t="s">
        <v>30</v>
      </c>
      <c r="DU9" s="3" t="s">
        <v>31</v>
      </c>
      <c r="DV9" s="3" t="s">
        <v>32</v>
      </c>
      <c r="DW9" s="3" t="s">
        <v>33</v>
      </c>
      <c r="DX9" s="2" t="s">
        <v>30</v>
      </c>
      <c r="DY9" s="3" t="s">
        <v>31</v>
      </c>
      <c r="DZ9" s="3" t="s">
        <v>32</v>
      </c>
      <c r="EA9" s="3" t="s">
        <v>33</v>
      </c>
      <c r="EB9" s="2" t="s">
        <v>30</v>
      </c>
      <c r="EC9" s="3" t="s">
        <v>31</v>
      </c>
      <c r="ED9" s="3" t="s">
        <v>32</v>
      </c>
      <c r="EE9" s="3" t="s">
        <v>33</v>
      </c>
      <c r="EF9" s="2" t="s">
        <v>30</v>
      </c>
      <c r="EG9" s="3" t="s">
        <v>31</v>
      </c>
      <c r="EH9" s="3" t="s">
        <v>32</v>
      </c>
      <c r="EI9" s="3" t="s">
        <v>33</v>
      </c>
      <c r="EJ9" s="2" t="s">
        <v>30</v>
      </c>
      <c r="EK9" s="3" t="s">
        <v>31</v>
      </c>
      <c r="EL9" s="3" t="s">
        <v>32</v>
      </c>
      <c r="EM9" s="3" t="s">
        <v>33</v>
      </c>
      <c r="EN9" s="2" t="s">
        <v>30</v>
      </c>
      <c r="EO9" s="3" t="s">
        <v>31</v>
      </c>
      <c r="EP9" s="3" t="s">
        <v>32</v>
      </c>
      <c r="EQ9" s="3" t="s">
        <v>33</v>
      </c>
      <c r="ER9" s="2" t="s">
        <v>30</v>
      </c>
      <c r="ES9" s="3" t="s">
        <v>31</v>
      </c>
      <c r="ET9" s="3" t="s">
        <v>32</v>
      </c>
      <c r="EU9" s="3" t="s">
        <v>33</v>
      </c>
      <c r="EV9" s="2" t="s">
        <v>30</v>
      </c>
      <c r="EW9" s="3" t="s">
        <v>31</v>
      </c>
      <c r="EX9" s="3" t="s">
        <v>32</v>
      </c>
      <c r="EY9" s="3" t="s">
        <v>33</v>
      </c>
      <c r="EZ9" s="2" t="s">
        <v>30</v>
      </c>
      <c r="FA9" s="3" t="s">
        <v>31</v>
      </c>
      <c r="FB9" s="3" t="s">
        <v>32</v>
      </c>
      <c r="FC9" s="3" t="s">
        <v>33</v>
      </c>
      <c r="FD9" s="2" t="s">
        <v>30</v>
      </c>
      <c r="FE9" s="3" t="s">
        <v>31</v>
      </c>
      <c r="FF9" s="3" t="s">
        <v>32</v>
      </c>
      <c r="FG9" s="3" t="s">
        <v>33</v>
      </c>
      <c r="FH9" s="2" t="s">
        <v>30</v>
      </c>
      <c r="FI9" s="3" t="s">
        <v>31</v>
      </c>
      <c r="FJ9" s="3" t="s">
        <v>32</v>
      </c>
      <c r="FK9" s="3" t="s">
        <v>33</v>
      </c>
      <c r="FL9" s="2" t="s">
        <v>30</v>
      </c>
      <c r="FM9" s="3" t="s">
        <v>31</v>
      </c>
      <c r="FN9" s="3" t="s">
        <v>32</v>
      </c>
      <c r="FO9" s="3" t="s">
        <v>33</v>
      </c>
      <c r="FP9" s="2" t="s">
        <v>30</v>
      </c>
      <c r="FQ9" s="3" t="s">
        <v>31</v>
      </c>
      <c r="FR9" s="3" t="s">
        <v>32</v>
      </c>
      <c r="FS9" s="3" t="s">
        <v>33</v>
      </c>
      <c r="FT9" s="2" t="s">
        <v>30</v>
      </c>
      <c r="FU9" s="3" t="s">
        <v>31</v>
      </c>
      <c r="FV9" s="3" t="s">
        <v>32</v>
      </c>
      <c r="FW9" s="3" t="s">
        <v>33</v>
      </c>
      <c r="FX9" s="2" t="s">
        <v>30</v>
      </c>
      <c r="FY9" s="3" t="s">
        <v>31</v>
      </c>
      <c r="FZ9" s="3" t="s">
        <v>32</v>
      </c>
      <c r="GA9" s="3" t="s">
        <v>33</v>
      </c>
      <c r="GB9" s="2" t="s">
        <v>30</v>
      </c>
      <c r="GC9" s="3" t="s">
        <v>31</v>
      </c>
      <c r="GD9" s="3" t="s">
        <v>32</v>
      </c>
      <c r="GE9" s="3" t="s">
        <v>33</v>
      </c>
      <c r="GF9" s="2" t="s">
        <v>30</v>
      </c>
      <c r="GG9" s="3" t="s">
        <v>31</v>
      </c>
      <c r="GH9" s="3" t="s">
        <v>32</v>
      </c>
      <c r="GI9" s="3" t="s">
        <v>33</v>
      </c>
      <c r="GJ9" s="2" t="s">
        <v>30</v>
      </c>
      <c r="GK9" s="3" t="s">
        <v>31</v>
      </c>
      <c r="GL9" s="3" t="s">
        <v>32</v>
      </c>
      <c r="GM9" s="3" t="s">
        <v>33</v>
      </c>
      <c r="GN9" s="2" t="s">
        <v>30</v>
      </c>
      <c r="GO9" s="3" t="s">
        <v>31</v>
      </c>
      <c r="GP9" s="3" t="s">
        <v>32</v>
      </c>
      <c r="GQ9" s="3" t="s">
        <v>33</v>
      </c>
      <c r="GR9" s="2" t="s">
        <v>30</v>
      </c>
      <c r="GS9" s="3" t="s">
        <v>31</v>
      </c>
      <c r="GT9" s="3" t="s">
        <v>32</v>
      </c>
      <c r="GU9" s="3" t="s">
        <v>33</v>
      </c>
      <c r="GV9" s="2" t="s">
        <v>30</v>
      </c>
      <c r="GW9" s="3" t="s">
        <v>31</v>
      </c>
      <c r="GX9" s="3" t="s">
        <v>32</v>
      </c>
      <c r="GY9" s="3" t="s">
        <v>33</v>
      </c>
      <c r="GZ9" s="2" t="s">
        <v>30</v>
      </c>
      <c r="HA9" s="3" t="s">
        <v>31</v>
      </c>
      <c r="HB9" s="3" t="s">
        <v>32</v>
      </c>
      <c r="HC9" s="3" t="s">
        <v>33</v>
      </c>
      <c r="HD9" s="2" t="s">
        <v>30</v>
      </c>
      <c r="HE9" s="3" t="s">
        <v>31</v>
      </c>
      <c r="HF9" s="3" t="s">
        <v>32</v>
      </c>
      <c r="HG9" s="3" t="s">
        <v>33</v>
      </c>
      <c r="HH9" s="2" t="s">
        <v>30</v>
      </c>
      <c r="HI9" s="3" t="s">
        <v>31</v>
      </c>
      <c r="HJ9" s="3" t="s">
        <v>32</v>
      </c>
      <c r="HK9" s="3" t="s">
        <v>33</v>
      </c>
      <c r="HL9" s="2" t="s">
        <v>30</v>
      </c>
      <c r="HM9" s="3" t="s">
        <v>31</v>
      </c>
      <c r="HN9" s="3" t="s">
        <v>32</v>
      </c>
      <c r="HO9" s="3" t="s">
        <v>33</v>
      </c>
      <c r="HP9" s="2" t="s">
        <v>30</v>
      </c>
      <c r="HQ9" s="3" t="s">
        <v>31</v>
      </c>
      <c r="HR9" s="3" t="s">
        <v>32</v>
      </c>
      <c r="HS9" s="3" t="s">
        <v>33</v>
      </c>
      <c r="HT9" s="2" t="s">
        <v>30</v>
      </c>
      <c r="HU9" s="3" t="s">
        <v>31</v>
      </c>
      <c r="HV9" s="3" t="s">
        <v>32</v>
      </c>
      <c r="HW9" s="3" t="s">
        <v>33</v>
      </c>
      <c r="HX9" s="2" t="s">
        <v>30</v>
      </c>
      <c r="HY9" s="3" t="s">
        <v>31</v>
      </c>
      <c r="HZ9" s="3" t="s">
        <v>32</v>
      </c>
      <c r="IA9" s="3" t="s">
        <v>33</v>
      </c>
      <c r="IB9" s="2" t="s">
        <v>30</v>
      </c>
      <c r="IC9" s="3" t="s">
        <v>31</v>
      </c>
      <c r="ID9" s="3" t="s">
        <v>32</v>
      </c>
      <c r="IE9" s="3" t="s">
        <v>33</v>
      </c>
      <c r="IF9" s="2" t="s">
        <v>30</v>
      </c>
      <c r="IG9" s="3" t="s">
        <v>31</v>
      </c>
      <c r="IH9" s="3" t="s">
        <v>32</v>
      </c>
      <c r="II9" s="3" t="s">
        <v>33</v>
      </c>
    </row>
    <row r="10" spans="1:243">
      <c r="B10" s="10"/>
      <c r="C10" s="10"/>
      <c r="D10" s="4"/>
      <c r="E10" s="5"/>
      <c r="F10" s="5"/>
      <c r="G10" s="5"/>
      <c r="H10" s="4"/>
      <c r="I10" s="5"/>
      <c r="J10" s="5"/>
      <c r="K10" s="5"/>
      <c r="L10" s="4"/>
      <c r="M10" s="5"/>
      <c r="N10" s="5"/>
      <c r="O10" s="5"/>
      <c r="P10" s="4"/>
      <c r="Q10" s="5"/>
      <c r="R10" s="5"/>
      <c r="S10" s="5"/>
      <c r="T10" s="4"/>
      <c r="U10" s="5"/>
      <c r="V10" s="5"/>
      <c r="W10" s="5"/>
      <c r="X10" s="4"/>
      <c r="Y10" s="5"/>
      <c r="Z10" s="5"/>
      <c r="AA10" s="5"/>
      <c r="AB10" s="4"/>
      <c r="AC10" s="5"/>
      <c r="AD10" s="5"/>
      <c r="AE10" s="5"/>
      <c r="AF10" s="4"/>
      <c r="AG10" s="5"/>
      <c r="AH10" s="5"/>
      <c r="AI10" s="5"/>
      <c r="AJ10" s="4"/>
      <c r="AK10" s="5"/>
      <c r="AL10" s="5"/>
      <c r="AM10" s="5"/>
      <c r="AN10" s="4"/>
      <c r="AO10" s="5"/>
      <c r="AP10" s="5"/>
      <c r="AQ10" s="5"/>
      <c r="AR10" s="4"/>
      <c r="AS10" s="5"/>
      <c r="AT10" s="5"/>
      <c r="AU10" s="5"/>
      <c r="AV10" s="4"/>
      <c r="AW10" s="5"/>
      <c r="AX10" s="5"/>
      <c r="AY10" s="5"/>
      <c r="AZ10" s="4"/>
      <c r="BA10" s="5"/>
      <c r="BB10" s="5"/>
      <c r="BC10" s="5"/>
      <c r="BD10" s="4"/>
      <c r="BE10" s="5"/>
      <c r="BF10" s="5"/>
      <c r="BG10" s="5"/>
      <c r="BH10" s="4"/>
      <c r="BI10" s="5"/>
      <c r="BJ10" s="5"/>
      <c r="BK10" s="5"/>
      <c r="BL10" s="4"/>
      <c r="BM10" s="5"/>
      <c r="BN10" s="5"/>
      <c r="BO10" s="5"/>
      <c r="BP10" s="4"/>
      <c r="BQ10" s="5"/>
      <c r="BR10" s="5"/>
      <c r="BS10" s="5"/>
      <c r="BT10" s="4"/>
      <c r="BU10" s="5"/>
      <c r="BV10" s="5"/>
      <c r="BW10" s="5"/>
      <c r="BX10" s="4"/>
      <c r="BY10" s="5"/>
      <c r="BZ10" s="5"/>
      <c r="CA10" s="5"/>
      <c r="CB10" s="4"/>
      <c r="CC10" s="5"/>
      <c r="CD10" s="5"/>
      <c r="CE10" s="5"/>
      <c r="CF10" s="4"/>
      <c r="CG10" s="5"/>
      <c r="CH10" s="5"/>
      <c r="CI10" s="5"/>
      <c r="CJ10" s="4"/>
      <c r="CK10" s="5"/>
      <c r="CL10" s="5"/>
      <c r="CM10" s="5"/>
      <c r="CN10" s="4"/>
      <c r="CO10" s="5"/>
      <c r="CP10" s="5"/>
      <c r="CQ10" s="5"/>
      <c r="CR10" s="4"/>
      <c r="CS10" s="5"/>
      <c r="CT10" s="5"/>
      <c r="CU10" s="5"/>
      <c r="CV10" s="4"/>
      <c r="CW10" s="5"/>
      <c r="CX10" s="5"/>
      <c r="CY10" s="5"/>
      <c r="CZ10" s="4"/>
      <c r="DA10" s="5"/>
      <c r="DB10" s="5"/>
      <c r="DC10" s="5"/>
      <c r="DD10" s="4"/>
      <c r="DE10" s="5"/>
      <c r="DF10" s="5"/>
      <c r="DG10" s="5"/>
      <c r="DH10" s="4"/>
      <c r="DI10" s="5"/>
      <c r="DJ10" s="5"/>
      <c r="DK10" s="5"/>
      <c r="DL10" s="4"/>
      <c r="DM10" s="5"/>
      <c r="DN10" s="5"/>
      <c r="DO10" s="5"/>
      <c r="DP10" s="4"/>
      <c r="DQ10" s="5"/>
      <c r="DR10" s="5"/>
      <c r="DS10" s="5"/>
      <c r="DT10" s="4"/>
      <c r="DU10" s="5"/>
      <c r="DV10" s="5"/>
      <c r="DW10" s="5"/>
      <c r="DX10" s="4"/>
      <c r="DY10" s="5"/>
      <c r="DZ10" s="5"/>
      <c r="EA10" s="5"/>
      <c r="EB10" s="4"/>
      <c r="EC10" s="5"/>
      <c r="ED10" s="5"/>
      <c r="EE10" s="5"/>
      <c r="EF10" s="4"/>
      <c r="EG10" s="5"/>
      <c r="EH10" s="5"/>
      <c r="EI10" s="5"/>
      <c r="EJ10" s="4"/>
      <c r="EK10" s="5"/>
      <c r="EL10" s="5"/>
      <c r="EM10" s="5"/>
      <c r="EN10" s="4"/>
      <c r="EO10" s="5"/>
      <c r="EP10" s="5"/>
      <c r="EQ10" s="5"/>
      <c r="ER10" s="4"/>
      <c r="ES10" s="5"/>
      <c r="ET10" s="5"/>
      <c r="EU10" s="5"/>
      <c r="EV10" s="4"/>
      <c r="EW10" s="5"/>
      <c r="EX10" s="5"/>
      <c r="EY10" s="5"/>
      <c r="EZ10" s="4"/>
      <c r="FA10" s="5"/>
      <c r="FB10" s="5"/>
      <c r="FC10" s="5"/>
      <c r="FD10" s="4"/>
      <c r="FE10" s="5"/>
      <c r="FF10" s="5"/>
      <c r="FG10" s="5"/>
      <c r="FH10" s="4"/>
      <c r="FI10" s="5"/>
      <c r="FJ10" s="5"/>
      <c r="FK10" s="5"/>
      <c r="FL10" s="4"/>
      <c r="FM10" s="5"/>
      <c r="FN10" s="5"/>
      <c r="FO10" s="5"/>
      <c r="FP10" s="4"/>
      <c r="FQ10" s="5"/>
      <c r="FR10" s="5"/>
      <c r="FS10" s="5"/>
      <c r="FT10" s="4"/>
      <c r="FU10" s="5"/>
      <c r="FV10" s="5"/>
      <c r="FW10" s="5"/>
      <c r="FX10" s="4"/>
      <c r="FY10" s="5"/>
      <c r="FZ10" s="5"/>
      <c r="GA10" s="5"/>
      <c r="GB10" s="4"/>
      <c r="GC10" s="5"/>
      <c r="GD10" s="5"/>
      <c r="GE10" s="5"/>
      <c r="GF10" s="4"/>
      <c r="GG10" s="5"/>
      <c r="GH10" s="5"/>
      <c r="GI10" s="5"/>
      <c r="GJ10" s="4"/>
      <c r="GK10" s="5"/>
      <c r="GL10" s="5"/>
      <c r="GM10" s="5"/>
      <c r="GN10" s="4"/>
      <c r="GO10" s="5"/>
      <c r="GP10" s="5"/>
      <c r="GQ10" s="5"/>
      <c r="GR10" s="4"/>
      <c r="GS10" s="5"/>
      <c r="GT10" s="5"/>
      <c r="GU10" s="5"/>
      <c r="GV10" s="4"/>
      <c r="GW10" s="5"/>
      <c r="GX10" s="5"/>
      <c r="GY10" s="5"/>
      <c r="GZ10" s="4"/>
      <c r="HA10" s="5"/>
      <c r="HB10" s="5"/>
      <c r="HC10" s="5"/>
      <c r="HD10" s="4"/>
      <c r="HE10" s="5"/>
      <c r="HF10" s="5"/>
      <c r="HG10" s="5"/>
      <c r="HH10" s="4"/>
      <c r="HI10" s="5"/>
      <c r="HJ10" s="5"/>
      <c r="HK10" s="5"/>
      <c r="HL10" s="4"/>
      <c r="HM10" s="5"/>
      <c r="HN10" s="5"/>
      <c r="HO10" s="5"/>
      <c r="HP10" s="4"/>
      <c r="HQ10" s="5"/>
      <c r="HR10" s="5"/>
      <c r="HS10" s="5"/>
      <c r="HT10" s="4"/>
      <c r="HU10" s="5"/>
      <c r="HV10" s="5"/>
      <c r="HW10" s="5"/>
      <c r="HX10" s="4"/>
      <c r="HY10" s="5"/>
      <c r="HZ10" s="5"/>
      <c r="IA10" s="5"/>
      <c r="IB10" s="4"/>
      <c r="IC10" s="5"/>
      <c r="ID10" s="5"/>
      <c r="IE10" s="5"/>
      <c r="IF10" s="4"/>
      <c r="IG10" s="5"/>
      <c r="IH10" s="5"/>
      <c r="II10" s="5"/>
    </row>
    <row r="11" spans="1:243">
      <c r="A11" t="s">
        <v>1</v>
      </c>
      <c r="B11" s="10"/>
      <c r="C11" s="10"/>
      <c r="D11" s="8"/>
      <c r="E11" s="7"/>
      <c r="F11" s="7"/>
      <c r="G11" s="7"/>
      <c r="H11" s="8"/>
      <c r="I11" s="7"/>
      <c r="J11" s="7"/>
      <c r="K11" s="7"/>
      <c r="L11" s="8"/>
      <c r="M11" s="7"/>
      <c r="N11" s="7"/>
      <c r="O11" s="7"/>
      <c r="P11" s="8"/>
      <c r="Q11" s="7"/>
      <c r="R11" s="7"/>
      <c r="S11" s="7"/>
      <c r="T11" s="8"/>
      <c r="U11" s="7"/>
      <c r="V11" s="7"/>
      <c r="W11" s="7"/>
      <c r="X11" s="8"/>
      <c r="Y11" s="7"/>
      <c r="Z11" s="7"/>
      <c r="AA11" s="7"/>
      <c r="AB11" s="8"/>
      <c r="AC11" s="7"/>
      <c r="AD11" s="7"/>
      <c r="AE11" s="7"/>
      <c r="AF11" s="8"/>
      <c r="AG11" s="7"/>
      <c r="AH11" s="7"/>
      <c r="AI11" s="7"/>
      <c r="AJ11" s="8"/>
      <c r="AK11" s="7"/>
      <c r="AL11" s="7"/>
      <c r="AM11" s="7"/>
      <c r="AN11" s="8"/>
      <c r="AO11" s="7"/>
      <c r="AP11" s="7"/>
      <c r="AQ11" s="7"/>
      <c r="AR11" s="8"/>
      <c r="AS11" s="7"/>
      <c r="AT11" s="7"/>
      <c r="AU11" s="7"/>
      <c r="AV11" s="8"/>
      <c r="AW11" s="7"/>
      <c r="AX11" s="7"/>
      <c r="AY11" s="7"/>
      <c r="AZ11" s="8"/>
      <c r="BA11" s="7"/>
      <c r="BB11" s="7"/>
      <c r="BC11" s="7"/>
      <c r="BD11" s="8"/>
      <c r="BE11" s="7"/>
      <c r="BF11" s="7"/>
      <c r="BG11" s="7"/>
      <c r="BH11" s="8"/>
      <c r="BI11" s="7"/>
      <c r="BJ11" s="7"/>
      <c r="BK11" s="7"/>
      <c r="BL11" s="8"/>
      <c r="BM11" s="7"/>
      <c r="BN11" s="7"/>
      <c r="BO11" s="7"/>
      <c r="BP11" s="8"/>
      <c r="BQ11" s="7"/>
      <c r="BR11" s="7"/>
      <c r="BS11" s="7"/>
      <c r="BT11" s="8"/>
      <c r="BU11" s="7"/>
      <c r="BV11" s="7"/>
      <c r="BW11" s="7"/>
      <c r="BX11" s="8"/>
      <c r="BY11" s="7"/>
      <c r="BZ11" s="7"/>
      <c r="CA11" s="7"/>
      <c r="CB11" s="8"/>
      <c r="CC11" s="7"/>
      <c r="CD11" s="7"/>
      <c r="CE11" s="7"/>
      <c r="CF11" s="8"/>
      <c r="CG11" s="7"/>
      <c r="CH11" s="7"/>
      <c r="CI11" s="7"/>
      <c r="CJ11" s="8"/>
      <c r="CK11" s="7"/>
      <c r="CL11" s="7"/>
      <c r="CM11" s="7"/>
      <c r="CN11" s="8"/>
      <c r="CO11" s="7"/>
      <c r="CP11" s="7"/>
      <c r="CQ11" s="7"/>
      <c r="CR11" s="8"/>
      <c r="CS11" s="7"/>
      <c r="CT11" s="7"/>
      <c r="CU11" s="7"/>
      <c r="CV11" s="8"/>
      <c r="CW11" s="7"/>
      <c r="CX11" s="7"/>
      <c r="CY11" s="7"/>
      <c r="CZ11" s="8"/>
      <c r="DA11" s="7"/>
      <c r="DB11" s="7"/>
      <c r="DC11" s="7"/>
      <c r="DD11" s="8"/>
      <c r="DE11" s="7"/>
      <c r="DF11" s="7"/>
      <c r="DG11" s="7"/>
      <c r="DH11" s="8"/>
      <c r="DI11" s="7"/>
      <c r="DJ11" s="7"/>
      <c r="DK11" s="7"/>
      <c r="DL11" s="8"/>
      <c r="DM11" s="7"/>
      <c r="DN11" s="7"/>
      <c r="DO11" s="7"/>
      <c r="DP11" s="8"/>
      <c r="DQ11" s="7"/>
      <c r="DR11" s="7"/>
      <c r="DS11" s="7"/>
      <c r="DT11" s="8"/>
      <c r="DU11" s="7"/>
      <c r="DV11" s="7"/>
      <c r="DW11" s="7"/>
      <c r="DX11" s="8"/>
      <c r="DY11" s="7"/>
      <c r="DZ11" s="7"/>
      <c r="EA11" s="7"/>
      <c r="EB11" s="8"/>
      <c r="EC11" s="7"/>
      <c r="ED11" s="7"/>
      <c r="EE11" s="7"/>
      <c r="EF11" s="8"/>
      <c r="EG11" s="7"/>
      <c r="EH11" s="7"/>
      <c r="EI11" s="7"/>
      <c r="EJ11" s="8"/>
      <c r="EK11" s="7"/>
      <c r="EL11" s="7"/>
      <c r="EM11" s="7"/>
      <c r="EN11" s="8"/>
      <c r="EO11" s="7"/>
      <c r="EP11" s="7"/>
      <c r="EQ11" s="7"/>
      <c r="ER11" s="8"/>
      <c r="ES11" s="7"/>
      <c r="ET11" s="7"/>
      <c r="EU11" s="7"/>
      <c r="EV11" s="8"/>
      <c r="EW11" s="7"/>
      <c r="EX11" s="7"/>
      <c r="EY11" s="7"/>
      <c r="EZ11" s="8"/>
      <c r="FA11" s="7"/>
      <c r="FB11" s="7"/>
      <c r="FC11" s="7"/>
      <c r="FD11" s="8"/>
      <c r="FE11" s="7"/>
      <c r="FF11" s="7"/>
      <c r="FG11" s="7"/>
      <c r="FH11" s="8"/>
      <c r="FI11" s="7"/>
      <c r="FJ11" s="7"/>
      <c r="FK11" s="7"/>
      <c r="FL11" s="8"/>
      <c r="FM11" s="7"/>
      <c r="FN11" s="7"/>
      <c r="FO11" s="7"/>
      <c r="FP11" s="8"/>
      <c r="FQ11" s="7"/>
      <c r="FR11" s="7"/>
      <c r="FS11" s="7"/>
      <c r="FT11" s="8"/>
      <c r="FU11" s="7"/>
      <c r="FV11" s="7"/>
      <c r="FW11" s="7"/>
      <c r="FX11" s="8"/>
      <c r="FY11" s="7"/>
      <c r="FZ11" s="7"/>
      <c r="GA11" s="7"/>
      <c r="GB11" s="8"/>
      <c r="GC11" s="7"/>
      <c r="GD11" s="7"/>
      <c r="GE11" s="7"/>
      <c r="GF11" s="8"/>
      <c r="GG11" s="7"/>
      <c r="GH11" s="7"/>
      <c r="GI11" s="7"/>
      <c r="GJ11" s="8"/>
      <c r="GK11" s="7"/>
      <c r="GL11" s="7"/>
      <c r="GM11" s="7"/>
      <c r="GN11" s="8"/>
      <c r="GO11" s="7"/>
      <c r="GP11" s="7"/>
      <c r="GQ11" s="7"/>
      <c r="GR11" s="8"/>
      <c r="GS11" s="7"/>
      <c r="GT11" s="7"/>
      <c r="GU11" s="7"/>
      <c r="GV11" s="8"/>
      <c r="GW11" s="7"/>
      <c r="GX11" s="7"/>
      <c r="GY11" s="7"/>
      <c r="GZ11" s="8"/>
      <c r="HA11" s="7"/>
      <c r="HB11" s="7"/>
      <c r="HC11" s="7"/>
      <c r="HD11" s="8"/>
      <c r="HE11" s="7"/>
      <c r="HF11" s="7"/>
      <c r="HG11" s="7"/>
      <c r="HH11" s="8"/>
      <c r="HI11" s="7"/>
      <c r="HJ11" s="7"/>
      <c r="HK11" s="7"/>
      <c r="HL11" s="8"/>
      <c r="HM11" s="7"/>
      <c r="HN11" s="7"/>
      <c r="HO11" s="7"/>
      <c r="HP11" s="8"/>
      <c r="HQ11" s="7"/>
      <c r="HR11" s="7"/>
      <c r="HS11" s="7"/>
      <c r="HT11" s="8"/>
      <c r="HU11" s="7"/>
      <c r="HV11" s="7"/>
      <c r="HW11" s="7"/>
      <c r="HX11" s="8"/>
      <c r="HY11" s="7"/>
      <c r="HZ11" s="7"/>
      <c r="IA11" s="7"/>
      <c r="IB11" s="8"/>
      <c r="IC11" s="7"/>
      <c r="ID11" s="7"/>
      <c r="IE11" s="7"/>
      <c r="IF11" s="8"/>
      <c r="IG11" s="7"/>
      <c r="IH11" s="7"/>
      <c r="II11" s="7"/>
    </row>
    <row r="12" spans="1:243">
      <c r="A12" t="s">
        <v>2</v>
      </c>
      <c r="B12" s="10"/>
      <c r="C12" s="10"/>
      <c r="D12" s="8"/>
      <c r="E12" s="7"/>
      <c r="F12" s="7"/>
      <c r="G12" s="7"/>
      <c r="H12" s="8"/>
      <c r="I12" s="7"/>
      <c r="J12" s="7"/>
      <c r="K12" s="7"/>
      <c r="L12" s="8"/>
      <c r="M12" s="7"/>
      <c r="N12" s="7"/>
      <c r="O12" s="7"/>
      <c r="P12" s="8"/>
      <c r="Q12" s="7"/>
      <c r="R12" s="7"/>
      <c r="S12" s="7"/>
      <c r="T12" s="8"/>
      <c r="U12" s="7"/>
      <c r="V12" s="7"/>
      <c r="W12" s="7"/>
      <c r="X12" s="8"/>
      <c r="Y12" s="7"/>
      <c r="Z12" s="7"/>
      <c r="AA12" s="7"/>
      <c r="AB12" s="8"/>
      <c r="AC12" s="7"/>
      <c r="AD12" s="7"/>
      <c r="AE12" s="7"/>
      <c r="AF12" s="8"/>
      <c r="AG12" s="7"/>
      <c r="AH12" s="7"/>
      <c r="AI12" s="7"/>
      <c r="AJ12" s="8"/>
      <c r="AK12" s="7"/>
      <c r="AL12" s="7"/>
      <c r="AM12" s="7"/>
      <c r="AN12" s="8"/>
      <c r="AO12" s="7"/>
      <c r="AP12" s="7"/>
      <c r="AQ12" s="7"/>
      <c r="AR12" s="8"/>
      <c r="AS12" s="7"/>
      <c r="AT12" s="7"/>
      <c r="AU12" s="7"/>
      <c r="AV12" s="8"/>
      <c r="AW12" s="7"/>
      <c r="AX12" s="7"/>
      <c r="AY12" s="7"/>
      <c r="AZ12" s="8"/>
      <c r="BA12" s="7"/>
      <c r="BB12" s="7"/>
      <c r="BC12" s="7"/>
      <c r="BD12" s="8"/>
      <c r="BE12" s="7"/>
      <c r="BF12" s="7"/>
      <c r="BG12" s="7"/>
      <c r="BH12" s="8"/>
      <c r="BI12" s="7"/>
      <c r="BJ12" s="7"/>
      <c r="BK12" s="7"/>
      <c r="BL12" s="8"/>
      <c r="BM12" s="7"/>
      <c r="BN12" s="7"/>
      <c r="BO12" s="7"/>
      <c r="BP12" s="8"/>
      <c r="BQ12" s="7"/>
      <c r="BR12" s="7"/>
      <c r="BS12" s="7"/>
      <c r="BT12" s="8"/>
      <c r="BU12" s="7"/>
      <c r="BV12" s="7"/>
      <c r="BW12" s="7"/>
      <c r="BX12" s="8"/>
      <c r="BY12" s="7"/>
      <c r="BZ12" s="7"/>
      <c r="CA12" s="7"/>
      <c r="CB12" s="8"/>
      <c r="CC12" s="7"/>
      <c r="CD12" s="7"/>
      <c r="CE12" s="7"/>
      <c r="CF12" s="8"/>
      <c r="CG12" s="7"/>
      <c r="CH12" s="7"/>
      <c r="CI12" s="7"/>
      <c r="CJ12" s="8"/>
      <c r="CK12" s="7"/>
      <c r="CL12" s="7"/>
      <c r="CM12" s="7"/>
      <c r="CN12" s="8"/>
      <c r="CO12" s="7"/>
      <c r="CP12" s="7"/>
      <c r="CQ12" s="7"/>
      <c r="CR12" s="8"/>
      <c r="CS12" s="7"/>
      <c r="CT12" s="7"/>
      <c r="CU12" s="7"/>
      <c r="CV12" s="8"/>
      <c r="CW12" s="7"/>
      <c r="CX12" s="7"/>
      <c r="CY12" s="7"/>
      <c r="CZ12" s="8"/>
      <c r="DA12" s="7"/>
      <c r="DB12" s="7"/>
      <c r="DC12" s="7"/>
      <c r="DD12" s="8"/>
      <c r="DE12" s="7"/>
      <c r="DF12" s="7"/>
      <c r="DG12" s="7"/>
      <c r="DH12" s="8"/>
      <c r="DI12" s="7"/>
      <c r="DJ12" s="7"/>
      <c r="DK12" s="7"/>
      <c r="DL12" s="8"/>
      <c r="DM12" s="7"/>
      <c r="DN12" s="7"/>
      <c r="DO12" s="7"/>
      <c r="DP12" s="8"/>
      <c r="DQ12" s="7"/>
      <c r="DR12" s="7"/>
      <c r="DS12" s="7"/>
      <c r="DT12" s="8"/>
      <c r="DU12" s="7"/>
      <c r="DV12" s="7"/>
      <c r="DW12" s="7"/>
      <c r="DX12" s="8"/>
      <c r="DY12" s="7"/>
      <c r="DZ12" s="7"/>
      <c r="EA12" s="7"/>
      <c r="EB12" s="8"/>
      <c r="EC12" s="7"/>
      <c r="ED12" s="7"/>
      <c r="EE12" s="7"/>
      <c r="EF12" s="8"/>
      <c r="EG12" s="7"/>
      <c r="EH12" s="7"/>
      <c r="EI12" s="7"/>
      <c r="EJ12" s="8"/>
      <c r="EK12" s="7"/>
      <c r="EL12" s="7"/>
      <c r="EM12" s="7"/>
      <c r="EN12" s="8"/>
      <c r="EO12" s="7"/>
      <c r="EP12" s="7"/>
      <c r="EQ12" s="7"/>
      <c r="ER12" s="8"/>
      <c r="ES12" s="7"/>
      <c r="ET12" s="7"/>
      <c r="EU12" s="7"/>
      <c r="EV12" s="8"/>
      <c r="EW12" s="7"/>
      <c r="EX12" s="7"/>
      <c r="EY12" s="7"/>
      <c r="EZ12" s="8"/>
      <c r="FA12" s="7"/>
      <c r="FB12" s="7"/>
      <c r="FC12" s="7"/>
      <c r="FD12" s="8"/>
      <c r="FE12" s="7"/>
      <c r="FF12" s="7"/>
      <c r="FG12" s="7"/>
      <c r="FH12" s="8"/>
      <c r="FI12" s="7"/>
      <c r="FJ12" s="7"/>
      <c r="FK12" s="7"/>
      <c r="FL12" s="8"/>
      <c r="FM12" s="7"/>
      <c r="FN12" s="7"/>
      <c r="FO12" s="7"/>
      <c r="FP12" s="8"/>
      <c r="FQ12" s="7"/>
      <c r="FR12" s="7"/>
      <c r="FS12" s="7"/>
      <c r="FT12" s="8"/>
      <c r="FU12" s="7"/>
      <c r="FV12" s="7"/>
      <c r="FW12" s="7"/>
      <c r="FX12" s="8"/>
      <c r="FY12" s="7"/>
      <c r="FZ12" s="7"/>
      <c r="GA12" s="7"/>
      <c r="GB12" s="8"/>
      <c r="GC12" s="7"/>
      <c r="GD12" s="7"/>
      <c r="GE12" s="7"/>
      <c r="GF12" s="8"/>
      <c r="GG12" s="7"/>
      <c r="GH12" s="7"/>
      <c r="GI12" s="7"/>
      <c r="GJ12" s="8"/>
      <c r="GK12" s="7"/>
      <c r="GL12" s="7"/>
      <c r="GM12" s="7"/>
      <c r="GN12" s="8"/>
      <c r="GO12" s="7"/>
      <c r="GP12" s="7"/>
      <c r="GQ12" s="7"/>
      <c r="GR12" s="8"/>
      <c r="GS12" s="7"/>
      <c r="GT12" s="7"/>
      <c r="GU12" s="7"/>
      <c r="GV12" s="8"/>
      <c r="GW12" s="7"/>
      <c r="GX12" s="7"/>
      <c r="GY12" s="7"/>
      <c r="GZ12" s="8"/>
      <c r="HA12" s="7"/>
      <c r="HB12" s="7"/>
      <c r="HC12" s="7"/>
      <c r="HD12" s="8"/>
      <c r="HE12" s="7"/>
      <c r="HF12" s="7"/>
      <c r="HG12" s="7"/>
      <c r="HH12" s="8"/>
      <c r="HI12" s="7"/>
      <c r="HJ12" s="7"/>
      <c r="HK12" s="7"/>
      <c r="HL12" s="8"/>
      <c r="HM12" s="7"/>
      <c r="HN12" s="7"/>
      <c r="HO12" s="7"/>
      <c r="HP12" s="8"/>
      <c r="HQ12" s="7"/>
      <c r="HR12" s="7"/>
      <c r="HS12" s="7"/>
      <c r="HT12" s="8"/>
      <c r="HU12" s="7"/>
      <c r="HV12" s="7"/>
      <c r="HW12" s="7"/>
      <c r="HX12" s="8"/>
      <c r="HY12" s="7"/>
      <c r="HZ12" s="7"/>
      <c r="IA12" s="7"/>
      <c r="IB12" s="8"/>
      <c r="IC12" s="7"/>
      <c r="ID12" s="7"/>
      <c r="IE12" s="7"/>
      <c r="IF12" s="8"/>
      <c r="IG12" s="7"/>
      <c r="IH12" s="7"/>
      <c r="II12" s="7"/>
    </row>
    <row r="13" spans="1:243">
      <c r="A13" t="s">
        <v>55</v>
      </c>
      <c r="B13" s="10">
        <v>230000</v>
      </c>
      <c r="C13" s="10">
        <v>0</v>
      </c>
      <c r="D13" s="28">
        <v>1</v>
      </c>
      <c r="E13" s="7">
        <v>100</v>
      </c>
      <c r="F13" s="7">
        <f t="shared" ref="F13:F18" si="0">B13*D13*E13/100</f>
        <v>230000</v>
      </c>
      <c r="G13" s="7">
        <f t="shared" ref="G13:G18" si="1">C13*D13*E13/100</f>
        <v>0</v>
      </c>
      <c r="H13" s="8">
        <v>1</v>
      </c>
      <c r="I13" s="7">
        <v>100</v>
      </c>
      <c r="J13" s="7">
        <f>B13*H13*I13/100</f>
        <v>230000</v>
      </c>
      <c r="K13" s="7">
        <f>C13*H13*I13/100</f>
        <v>0</v>
      </c>
      <c r="L13" s="8">
        <v>1</v>
      </c>
      <c r="M13" s="7">
        <v>100</v>
      </c>
      <c r="N13" s="7">
        <f t="shared" ref="N13:N18" si="2">B13*L13*M13/100</f>
        <v>230000</v>
      </c>
      <c r="O13" s="7">
        <f t="shared" ref="O13:O18" si="3">C13*L13*M13/100</f>
        <v>0</v>
      </c>
      <c r="P13" s="8">
        <v>1</v>
      </c>
      <c r="Q13" s="7">
        <v>100</v>
      </c>
      <c r="R13" s="7">
        <f>B13*P13*Q13/100</f>
        <v>230000</v>
      </c>
      <c r="S13" s="7">
        <f>C13*P13*Q13/100</f>
        <v>0</v>
      </c>
      <c r="T13" s="8">
        <v>1</v>
      </c>
      <c r="U13" s="7">
        <v>100</v>
      </c>
      <c r="V13" s="7">
        <f t="shared" ref="V13:V20" si="4">B13*T13*U13/100</f>
        <v>230000</v>
      </c>
      <c r="W13" s="7">
        <f t="shared" ref="W13:W20" si="5">C13*T13*U13/100</f>
        <v>0</v>
      </c>
      <c r="X13" s="8">
        <v>1</v>
      </c>
      <c r="Y13" s="7">
        <v>100</v>
      </c>
      <c r="Z13" s="7">
        <f>B13*X13*Y13/100</f>
        <v>230000</v>
      </c>
      <c r="AA13" s="7">
        <f>C13*X13*Y13/100</f>
        <v>0</v>
      </c>
      <c r="AB13" s="8">
        <v>1</v>
      </c>
      <c r="AC13" s="7">
        <v>100</v>
      </c>
      <c r="AD13" s="7">
        <f t="shared" ref="AD13:AD20" si="6">B13*AB13*AC13/100</f>
        <v>230000</v>
      </c>
      <c r="AE13" s="7">
        <f t="shared" ref="AE13:AE20" si="7">C13*AB13*AC13/100</f>
        <v>0</v>
      </c>
      <c r="AF13" s="8">
        <v>1</v>
      </c>
      <c r="AG13" s="7">
        <v>100</v>
      </c>
      <c r="AH13" s="7">
        <f>B13*AF13*AG13/100</f>
        <v>230000</v>
      </c>
      <c r="AI13" s="7">
        <f>C13*AF13*AG13/100</f>
        <v>0</v>
      </c>
      <c r="AJ13" s="8">
        <v>1</v>
      </c>
      <c r="AK13" s="7">
        <v>100</v>
      </c>
      <c r="AL13" s="7">
        <f t="shared" ref="AL13:AL20" si="8">B13*AJ13*AK13/100</f>
        <v>230000</v>
      </c>
      <c r="AM13" s="7">
        <f t="shared" ref="AM13:AM20" si="9">C13*AJ13*AK13/100</f>
        <v>0</v>
      </c>
      <c r="AN13" s="8">
        <v>1</v>
      </c>
      <c r="AO13" s="7">
        <v>100</v>
      </c>
      <c r="AP13" s="7">
        <f>B13*AN13*AO13/100</f>
        <v>230000</v>
      </c>
      <c r="AQ13" s="7">
        <f>C13*AN13*AO13/100</f>
        <v>0</v>
      </c>
      <c r="AR13" s="8">
        <v>1</v>
      </c>
      <c r="AS13" s="7">
        <v>100</v>
      </c>
      <c r="AT13" s="7">
        <f t="shared" ref="AT13:AT20" si="10">B13*AR13*AS13/100</f>
        <v>230000</v>
      </c>
      <c r="AU13" s="7">
        <f t="shared" ref="AU13:AU20" si="11">C13*AR13*AS13/100</f>
        <v>0</v>
      </c>
      <c r="AV13" s="8">
        <v>1</v>
      </c>
      <c r="AW13" s="7">
        <v>100</v>
      </c>
      <c r="AX13" s="7">
        <f>B13*AV13*AW13/100</f>
        <v>230000</v>
      </c>
      <c r="AY13" s="7">
        <f>C13*AV13*AW13/100</f>
        <v>0</v>
      </c>
      <c r="AZ13" s="8">
        <v>1</v>
      </c>
      <c r="BA13" s="7">
        <v>100</v>
      </c>
      <c r="BB13" s="7">
        <f t="shared" ref="BB13:BB20" si="12">B13*AZ13*BA13/100</f>
        <v>230000</v>
      </c>
      <c r="BC13" s="7">
        <f t="shared" ref="BC13:BC20" si="13">C13*AZ13*BA13/100</f>
        <v>0</v>
      </c>
      <c r="BD13" s="8">
        <v>1</v>
      </c>
      <c r="BE13" s="7">
        <v>100</v>
      </c>
      <c r="BF13" s="7">
        <f>B13*BD13*BE13/100</f>
        <v>230000</v>
      </c>
      <c r="BG13" s="7">
        <f>C13*BD13*BE13/100</f>
        <v>0</v>
      </c>
      <c r="BH13" s="8">
        <v>1</v>
      </c>
      <c r="BI13" s="7">
        <v>100</v>
      </c>
      <c r="BJ13" s="7">
        <f t="shared" ref="BJ13:BJ20" si="14">B13*BH13*BI13/100</f>
        <v>230000</v>
      </c>
      <c r="BK13" s="7">
        <f t="shared" ref="BK13:BK20" si="15">C13*BH13*BI13/100</f>
        <v>0</v>
      </c>
      <c r="BL13" s="8">
        <v>1</v>
      </c>
      <c r="BM13" s="7">
        <v>100</v>
      </c>
      <c r="BN13" s="7">
        <f>B13*BL13*BM13/100</f>
        <v>230000</v>
      </c>
      <c r="BO13" s="7">
        <f>C13*BL13*BM13/100</f>
        <v>0</v>
      </c>
      <c r="BP13" s="8">
        <v>1</v>
      </c>
      <c r="BQ13" s="7">
        <v>100</v>
      </c>
      <c r="BR13" s="7">
        <f t="shared" ref="BR13:BR20" si="16">B13*BP13*BQ13/100</f>
        <v>230000</v>
      </c>
      <c r="BS13" s="7">
        <f t="shared" ref="BS13:BS20" si="17">C13*BP13*BQ13/100</f>
        <v>0</v>
      </c>
      <c r="BT13" s="8">
        <v>1</v>
      </c>
      <c r="BU13" s="7">
        <v>100</v>
      </c>
      <c r="BV13" s="7">
        <f>B13*BT13*BU13/100</f>
        <v>230000</v>
      </c>
      <c r="BW13" s="7">
        <f>C13*BT13*BU13/100</f>
        <v>0</v>
      </c>
      <c r="BX13" s="8">
        <v>1</v>
      </c>
      <c r="BY13" s="7">
        <v>100</v>
      </c>
      <c r="BZ13" s="7">
        <f t="shared" ref="BZ13:BZ20" si="18">B13*BX13*BY13/100</f>
        <v>230000</v>
      </c>
      <c r="CA13" s="7">
        <f t="shared" ref="CA13:CA20" si="19">C13*BX13*BY13/100</f>
        <v>0</v>
      </c>
      <c r="CB13" s="8">
        <v>1</v>
      </c>
      <c r="CC13" s="7">
        <v>120</v>
      </c>
      <c r="CD13" s="7">
        <f>B13*CB13*CC13/100</f>
        <v>276000</v>
      </c>
      <c r="CE13" s="7">
        <f>C13*CB13*CC13/100</f>
        <v>0</v>
      </c>
      <c r="CF13" s="8">
        <v>1</v>
      </c>
      <c r="CG13" s="7">
        <v>120</v>
      </c>
      <c r="CH13" s="7">
        <f t="shared" ref="CH13:CH20" si="20">B13*CF13*CG13/100</f>
        <v>276000</v>
      </c>
      <c r="CI13" s="7">
        <f t="shared" ref="CI13:CI20" si="21">C13*CF13*CG13/100</f>
        <v>0</v>
      </c>
      <c r="CJ13" s="8">
        <v>1</v>
      </c>
      <c r="CK13" s="7">
        <v>120</v>
      </c>
      <c r="CL13" s="7">
        <f>B13*CJ13*CK13/100</f>
        <v>276000</v>
      </c>
      <c r="CM13" s="7">
        <f>C13*CJ13*CK13/100</f>
        <v>0</v>
      </c>
      <c r="CN13" s="8">
        <v>1</v>
      </c>
      <c r="CO13" s="7">
        <v>120</v>
      </c>
      <c r="CP13" s="7">
        <f>B13*CN13*CO13/100</f>
        <v>276000</v>
      </c>
      <c r="CQ13" s="7">
        <f>C13*CN13*CO13/100</f>
        <v>0</v>
      </c>
      <c r="CR13" s="8">
        <v>1</v>
      </c>
      <c r="CS13" s="7">
        <v>120</v>
      </c>
      <c r="CT13" s="7">
        <f t="shared" ref="CT13:CT20" si="22">B13*CR13*CS13/100</f>
        <v>276000</v>
      </c>
      <c r="CU13" s="7">
        <f t="shared" ref="CU13:CU20" si="23">C13*CR13*CS13/100</f>
        <v>0</v>
      </c>
      <c r="CV13" s="8">
        <v>1</v>
      </c>
      <c r="CW13" s="7">
        <v>120</v>
      </c>
      <c r="CX13" s="7">
        <f>B13*CV13*CW13/100</f>
        <v>276000</v>
      </c>
      <c r="CY13" s="7">
        <f>C13*CV13*CW13/100</f>
        <v>0</v>
      </c>
      <c r="CZ13" s="8">
        <v>1</v>
      </c>
      <c r="DA13" s="7">
        <v>120</v>
      </c>
      <c r="DB13" s="7">
        <f>B13*CZ13*DA13/100</f>
        <v>276000</v>
      </c>
      <c r="DC13" s="7">
        <f>C13*CZ13*DA13/100</f>
        <v>0</v>
      </c>
      <c r="DD13" s="8">
        <v>1</v>
      </c>
      <c r="DE13" s="7">
        <v>120</v>
      </c>
      <c r="DF13" s="7">
        <f>B13*DD13*DE13/100</f>
        <v>276000</v>
      </c>
      <c r="DG13" s="7">
        <f>C13*DD13*DE13/100</f>
        <v>0</v>
      </c>
      <c r="DH13" s="8">
        <v>1</v>
      </c>
      <c r="DI13" s="7">
        <v>120</v>
      </c>
      <c r="DJ13" s="7">
        <f>B13*DH13*DI13/100</f>
        <v>276000</v>
      </c>
      <c r="DK13" s="7">
        <f>C13*DH13*DI13/100</f>
        <v>0</v>
      </c>
      <c r="DL13" s="8">
        <v>1</v>
      </c>
      <c r="DM13" s="7">
        <v>120</v>
      </c>
      <c r="DN13" s="7">
        <f>B13*DL13*DM13/100</f>
        <v>276000</v>
      </c>
      <c r="DO13" s="7">
        <f>C13*DL13*DM13/100</f>
        <v>0</v>
      </c>
      <c r="DP13" s="8">
        <v>1</v>
      </c>
      <c r="DQ13" s="7">
        <v>120</v>
      </c>
      <c r="DR13" s="7">
        <f>B13*DP13*DQ13/100</f>
        <v>276000</v>
      </c>
      <c r="DS13" s="7">
        <f>C13*DP13*DQ13/100</f>
        <v>0</v>
      </c>
      <c r="DT13" s="8">
        <v>1</v>
      </c>
      <c r="DU13" s="7">
        <v>120</v>
      </c>
      <c r="DV13" s="7">
        <f>B13*DT13*DU13/100</f>
        <v>276000</v>
      </c>
      <c r="DW13" s="7">
        <f>C13*DT13*DU13/100</f>
        <v>0</v>
      </c>
      <c r="DX13" s="8">
        <v>1</v>
      </c>
      <c r="DY13" s="7">
        <v>120</v>
      </c>
      <c r="DZ13" s="7">
        <f>B13*DX13*DY13/100</f>
        <v>276000</v>
      </c>
      <c r="EA13" s="7">
        <f>C13*DX13*DY13/100</f>
        <v>0</v>
      </c>
      <c r="EB13" s="8">
        <v>1</v>
      </c>
      <c r="EC13" s="7">
        <v>120</v>
      </c>
      <c r="ED13" s="7">
        <f>B13*EB13*EC13/100</f>
        <v>276000</v>
      </c>
      <c r="EE13" s="7">
        <f>C13*EB13*EC13/100</f>
        <v>0</v>
      </c>
      <c r="EF13" s="8">
        <v>1</v>
      </c>
      <c r="EG13" s="7">
        <v>120</v>
      </c>
      <c r="EH13" s="7">
        <f>B13*EF13*EG13/100</f>
        <v>276000</v>
      </c>
      <c r="EI13" s="7">
        <f>C13*EF13*EG13/100</f>
        <v>0</v>
      </c>
      <c r="EJ13" s="8">
        <v>1</v>
      </c>
      <c r="EK13" s="7">
        <v>120</v>
      </c>
      <c r="EL13" s="7">
        <f>B13*EJ13*EK13/100</f>
        <v>276000</v>
      </c>
      <c r="EM13" s="7">
        <f>C13*EJ13*EK13/100</f>
        <v>0</v>
      </c>
      <c r="EN13" s="8">
        <v>1</v>
      </c>
      <c r="EO13" s="7">
        <v>120</v>
      </c>
      <c r="EP13" s="7">
        <f>B13*EN13*EO13/100</f>
        <v>276000</v>
      </c>
      <c r="EQ13" s="7">
        <f>C13*EN13*EO13/100</f>
        <v>0</v>
      </c>
      <c r="ER13" s="8">
        <v>1</v>
      </c>
      <c r="ES13" s="7">
        <v>120</v>
      </c>
      <c r="ET13" s="7">
        <f>B13*ER13*ES13/100</f>
        <v>276000</v>
      </c>
      <c r="EU13" s="7">
        <f>C13*ER13*ES13/100</f>
        <v>0</v>
      </c>
      <c r="EV13" s="8">
        <v>1</v>
      </c>
      <c r="EW13" s="7">
        <v>120</v>
      </c>
      <c r="EX13" s="7">
        <f>B13*EV13*EW13/100</f>
        <v>276000</v>
      </c>
      <c r="EY13" s="7">
        <f>C13*EV13*EW13/100</f>
        <v>0</v>
      </c>
      <c r="EZ13" s="8">
        <v>1</v>
      </c>
      <c r="FA13" s="7">
        <v>120</v>
      </c>
      <c r="FB13" s="7">
        <f>B13*EZ13*FA13/100</f>
        <v>276000</v>
      </c>
      <c r="FC13" s="7">
        <f>C13*EZ13*FA13/100</f>
        <v>0</v>
      </c>
      <c r="FD13" s="8">
        <v>1</v>
      </c>
      <c r="FE13" s="7">
        <v>120</v>
      </c>
      <c r="FF13" s="7">
        <f>B13*FD13*FE13/100</f>
        <v>276000</v>
      </c>
      <c r="FG13" s="7">
        <f>C13*FD13*FE13/100</f>
        <v>0</v>
      </c>
      <c r="FH13" s="8">
        <v>1</v>
      </c>
      <c r="FI13" s="7">
        <v>100</v>
      </c>
      <c r="FJ13" s="7">
        <f>B13*FH13*FI13/100</f>
        <v>230000</v>
      </c>
      <c r="FK13" s="7">
        <f>C13*FH13*FI13/100</f>
        <v>0</v>
      </c>
      <c r="FL13" s="8">
        <v>1</v>
      </c>
      <c r="FM13" s="7">
        <v>100</v>
      </c>
      <c r="FN13" s="7">
        <f>B13*FL13*FM13/100</f>
        <v>230000</v>
      </c>
      <c r="FO13" s="7">
        <f>C13*FL13*FM13/100</f>
        <v>0</v>
      </c>
      <c r="FP13" s="8">
        <v>1</v>
      </c>
      <c r="FQ13" s="7">
        <v>100</v>
      </c>
      <c r="FR13" s="7">
        <f>B13*FP13*FQ13/100</f>
        <v>230000</v>
      </c>
      <c r="FS13" s="7">
        <f>C13*FP13*FQ13/100</f>
        <v>0</v>
      </c>
      <c r="FT13" s="8">
        <v>1</v>
      </c>
      <c r="FU13" s="7">
        <v>120</v>
      </c>
      <c r="FV13" s="7">
        <f>B13*FT13*FU13/100</f>
        <v>276000</v>
      </c>
      <c r="FW13" s="7">
        <f>C13*FT13*FU13/100</f>
        <v>0</v>
      </c>
      <c r="FX13" s="8">
        <v>1</v>
      </c>
      <c r="FY13" s="7">
        <v>120</v>
      </c>
      <c r="FZ13" s="7">
        <f>B13*FX13*FY13/100</f>
        <v>276000</v>
      </c>
      <c r="GA13" s="7">
        <f>C13*FX13*FY13/100</f>
        <v>0</v>
      </c>
      <c r="GB13" s="8">
        <v>1</v>
      </c>
      <c r="GC13" s="7">
        <v>120</v>
      </c>
      <c r="GD13" s="7">
        <f>B13*GB13*GC13/100</f>
        <v>276000</v>
      </c>
      <c r="GE13" s="7">
        <f>C13*GB13*GC13/100</f>
        <v>0</v>
      </c>
      <c r="GF13" s="8">
        <v>1</v>
      </c>
      <c r="GG13" s="7">
        <v>120</v>
      </c>
      <c r="GH13" s="7">
        <f>B13*GF13*GG13/100</f>
        <v>276000</v>
      </c>
      <c r="GI13" s="7">
        <f>C13*GF13*GG13/100</f>
        <v>0</v>
      </c>
      <c r="GJ13" s="8">
        <v>1</v>
      </c>
      <c r="GK13" s="7">
        <v>120</v>
      </c>
      <c r="GL13" s="7">
        <f>B13*GJ13*GK13/100</f>
        <v>276000</v>
      </c>
      <c r="GM13" s="7">
        <f>C13*GJ13*GK13/100</f>
        <v>0</v>
      </c>
      <c r="GN13" s="8">
        <v>1</v>
      </c>
      <c r="GO13" s="7">
        <v>100</v>
      </c>
      <c r="GP13" s="7">
        <f>B13*GN13*GO13/100</f>
        <v>230000</v>
      </c>
      <c r="GQ13" s="7">
        <f>C13*GN13*GO13/100</f>
        <v>0</v>
      </c>
      <c r="GR13" s="8">
        <v>1</v>
      </c>
      <c r="GS13" s="7">
        <v>100</v>
      </c>
      <c r="GT13" s="7">
        <f>B13*GR13*GS13/100</f>
        <v>230000</v>
      </c>
      <c r="GU13" s="7">
        <f>C13*GR13*GS13/100</f>
        <v>0</v>
      </c>
      <c r="GV13" s="8">
        <v>1</v>
      </c>
      <c r="GW13" s="7">
        <v>100</v>
      </c>
      <c r="GX13" s="7">
        <f>B13*GV13*GW13/100</f>
        <v>230000</v>
      </c>
      <c r="GY13" s="7">
        <f>C13*GV13*GW13/100</f>
        <v>0</v>
      </c>
      <c r="GZ13" s="8">
        <v>1</v>
      </c>
      <c r="HA13" s="7">
        <v>100</v>
      </c>
      <c r="HB13" s="7">
        <f>B13*GZ13*HA13/100</f>
        <v>230000</v>
      </c>
      <c r="HC13" s="7">
        <f>C13*GZ13*HA13/100</f>
        <v>0</v>
      </c>
      <c r="HD13" s="8">
        <v>1</v>
      </c>
      <c r="HE13" s="7">
        <v>100</v>
      </c>
      <c r="HF13" s="7">
        <f>B13*HD13*HE13/100</f>
        <v>230000</v>
      </c>
      <c r="HG13" s="7">
        <f>C13*HD13*HE13/100</f>
        <v>0</v>
      </c>
      <c r="HH13" s="8">
        <v>1</v>
      </c>
      <c r="HI13" s="7">
        <v>100</v>
      </c>
      <c r="HJ13" s="7">
        <f>B13*HH13*HI13/100</f>
        <v>230000</v>
      </c>
      <c r="HK13" s="7">
        <f>C13*HH13*HI13/100</f>
        <v>0</v>
      </c>
      <c r="HL13" s="8">
        <v>1</v>
      </c>
      <c r="HM13" s="7">
        <v>100</v>
      </c>
      <c r="HN13" s="7">
        <f>B13*HL13*HM13/100</f>
        <v>230000</v>
      </c>
      <c r="HO13" s="7">
        <f>C13*HL13*HM13/100</f>
        <v>0</v>
      </c>
      <c r="HP13" s="8">
        <v>1</v>
      </c>
      <c r="HQ13" s="7">
        <v>120</v>
      </c>
      <c r="HR13" s="7">
        <f>B13*HP13*HQ13/100</f>
        <v>276000</v>
      </c>
      <c r="HS13" s="7">
        <f>C13*HP13*HQ13/100</f>
        <v>0</v>
      </c>
      <c r="HT13" s="8">
        <v>1</v>
      </c>
      <c r="HU13" s="7">
        <v>120</v>
      </c>
      <c r="HV13" s="7">
        <f>B13*HT13*HU13/100</f>
        <v>276000</v>
      </c>
      <c r="HW13" s="7">
        <f>C13*HT13*HU13/100</f>
        <v>0</v>
      </c>
      <c r="HX13" s="8">
        <v>1</v>
      </c>
      <c r="HY13" s="7">
        <v>120</v>
      </c>
      <c r="HZ13" s="7">
        <f>B13*HX13*HY13/100</f>
        <v>276000</v>
      </c>
      <c r="IA13" s="7">
        <f>C13*HX13*HY13/100</f>
        <v>0</v>
      </c>
      <c r="IB13" s="8">
        <v>1</v>
      </c>
      <c r="IC13" s="7">
        <v>120</v>
      </c>
      <c r="ID13" s="7">
        <f>B13*IB13*IC13/100</f>
        <v>276000</v>
      </c>
      <c r="IE13" s="7">
        <f>C13*IB13*IC13/100</f>
        <v>0</v>
      </c>
      <c r="IF13" s="8">
        <v>1</v>
      </c>
      <c r="IG13" s="7">
        <v>120</v>
      </c>
      <c r="IH13" s="7">
        <f>B13*IF13*IG13/100</f>
        <v>276000</v>
      </c>
      <c r="II13" s="7">
        <f>C13*IF13*IG13/100</f>
        <v>0</v>
      </c>
    </row>
    <row r="14" spans="1:243">
      <c r="A14" t="s">
        <v>56</v>
      </c>
      <c r="B14" s="10">
        <v>170000</v>
      </c>
      <c r="C14" s="10">
        <v>0</v>
      </c>
      <c r="D14" s="28">
        <v>1</v>
      </c>
      <c r="E14" s="7">
        <v>100</v>
      </c>
      <c r="F14" s="7">
        <f t="shared" si="0"/>
        <v>170000</v>
      </c>
      <c r="G14" s="7">
        <f t="shared" si="1"/>
        <v>0</v>
      </c>
      <c r="H14" s="8">
        <v>1</v>
      </c>
      <c r="I14" s="7">
        <v>100</v>
      </c>
      <c r="J14" s="7">
        <f t="shared" ref="J14:J20" si="24">B14*H14*I14/100</f>
        <v>170000</v>
      </c>
      <c r="K14" s="7">
        <f t="shared" ref="K14:K20" si="25">C14*H14*I14/100</f>
        <v>0</v>
      </c>
      <c r="L14" s="8">
        <v>1</v>
      </c>
      <c r="M14" s="7">
        <v>100</v>
      </c>
      <c r="N14" s="7">
        <f t="shared" si="2"/>
        <v>170000</v>
      </c>
      <c r="O14" s="7">
        <f t="shared" si="3"/>
        <v>0</v>
      </c>
      <c r="P14" s="8">
        <v>1</v>
      </c>
      <c r="Q14" s="7">
        <v>100</v>
      </c>
      <c r="R14" s="7">
        <f t="shared" ref="R14:R45" si="26">B14*P14*Q14/100</f>
        <v>170000</v>
      </c>
      <c r="S14" s="7">
        <f t="shared" ref="S14:S45" si="27">C14*P14*Q14/100</f>
        <v>0</v>
      </c>
      <c r="T14" s="8">
        <v>1</v>
      </c>
      <c r="U14" s="7">
        <v>100</v>
      </c>
      <c r="V14" s="7">
        <f t="shared" si="4"/>
        <v>170000</v>
      </c>
      <c r="W14" s="7">
        <f t="shared" si="5"/>
        <v>0</v>
      </c>
      <c r="X14" s="8">
        <v>1</v>
      </c>
      <c r="Y14" s="7">
        <v>100</v>
      </c>
      <c r="Z14" s="7">
        <f t="shared" ref="Z14:Z45" si="28">B14*X14*Y14/100</f>
        <v>170000</v>
      </c>
      <c r="AA14" s="7">
        <f t="shared" ref="AA14:AA45" si="29">C14*X14*Y14/100</f>
        <v>0</v>
      </c>
      <c r="AB14" s="8">
        <v>1</v>
      </c>
      <c r="AC14" s="7">
        <v>100</v>
      </c>
      <c r="AD14" s="7">
        <f t="shared" si="6"/>
        <v>170000</v>
      </c>
      <c r="AE14" s="7">
        <f t="shared" si="7"/>
        <v>0</v>
      </c>
      <c r="AF14" s="8">
        <v>1</v>
      </c>
      <c r="AG14" s="7">
        <v>100</v>
      </c>
      <c r="AH14" s="7">
        <f t="shared" ref="AH14:AH45" si="30">B14*AF14*AG14/100</f>
        <v>170000</v>
      </c>
      <c r="AI14" s="7">
        <f t="shared" ref="AI14:AI45" si="31">C14*AF14*AG14/100</f>
        <v>0</v>
      </c>
      <c r="AJ14" s="8">
        <v>1</v>
      </c>
      <c r="AK14" s="7">
        <v>100</v>
      </c>
      <c r="AL14" s="7">
        <f t="shared" si="8"/>
        <v>170000</v>
      </c>
      <c r="AM14" s="7">
        <f t="shared" si="9"/>
        <v>0</v>
      </c>
      <c r="AN14" s="8">
        <v>1</v>
      </c>
      <c r="AO14" s="7">
        <v>100</v>
      </c>
      <c r="AP14" s="7">
        <f t="shared" ref="AP14:AP45" si="32">B14*AN14*AO14/100</f>
        <v>170000</v>
      </c>
      <c r="AQ14" s="7">
        <f t="shared" ref="AQ14:AQ45" si="33">C14*AN14*AO14/100</f>
        <v>0</v>
      </c>
      <c r="AR14" s="8">
        <v>1</v>
      </c>
      <c r="AS14" s="7">
        <v>100</v>
      </c>
      <c r="AT14" s="7">
        <f t="shared" si="10"/>
        <v>170000</v>
      </c>
      <c r="AU14" s="7">
        <f t="shared" si="11"/>
        <v>0</v>
      </c>
      <c r="AV14" s="8">
        <v>1</v>
      </c>
      <c r="AW14" s="7">
        <v>100</v>
      </c>
      <c r="AX14" s="7">
        <f t="shared" ref="AX14:AX45" si="34">B14*AV14*AW14/100</f>
        <v>170000</v>
      </c>
      <c r="AY14" s="7">
        <f t="shared" ref="AY14:AY45" si="35">C14*AV14*AW14/100</f>
        <v>0</v>
      </c>
      <c r="AZ14" s="8">
        <v>1</v>
      </c>
      <c r="BA14" s="7">
        <v>100</v>
      </c>
      <c r="BB14" s="7">
        <f t="shared" si="12"/>
        <v>170000</v>
      </c>
      <c r="BC14" s="7">
        <f t="shared" si="13"/>
        <v>0</v>
      </c>
      <c r="BD14" s="8">
        <v>1</v>
      </c>
      <c r="BE14" s="7">
        <v>100</v>
      </c>
      <c r="BF14" s="7">
        <f t="shared" ref="BF14:BF45" si="36">B14*BD14*BE14/100</f>
        <v>170000</v>
      </c>
      <c r="BG14" s="7">
        <f t="shared" ref="BG14:BG45" si="37">C14*BD14*BE14/100</f>
        <v>0</v>
      </c>
      <c r="BH14" s="8">
        <v>1</v>
      </c>
      <c r="BI14" s="7">
        <v>100</v>
      </c>
      <c r="BJ14" s="7">
        <f t="shared" si="14"/>
        <v>170000</v>
      </c>
      <c r="BK14" s="7">
        <f t="shared" si="15"/>
        <v>0</v>
      </c>
      <c r="BL14" s="8">
        <v>1</v>
      </c>
      <c r="BM14" s="7">
        <v>100</v>
      </c>
      <c r="BN14" s="7">
        <f t="shared" ref="BN14:BN45" si="38">B14*BL14*BM14/100</f>
        <v>170000</v>
      </c>
      <c r="BO14" s="7">
        <f t="shared" ref="BO14:BO45" si="39">C14*BL14*BM14/100</f>
        <v>0</v>
      </c>
      <c r="BP14" s="8">
        <v>1</v>
      </c>
      <c r="BQ14" s="7">
        <v>100</v>
      </c>
      <c r="BR14" s="7">
        <f t="shared" si="16"/>
        <v>170000</v>
      </c>
      <c r="BS14" s="7">
        <f t="shared" si="17"/>
        <v>0</v>
      </c>
      <c r="BT14" s="8">
        <v>1</v>
      </c>
      <c r="BU14" s="7">
        <v>100</v>
      </c>
      <c r="BV14" s="7">
        <f t="shared" ref="BV14:BV45" si="40">B14*BT14*BU14/100</f>
        <v>170000</v>
      </c>
      <c r="BW14" s="7">
        <f t="shared" ref="BW14:BW45" si="41">C14*BT14*BU14/100</f>
        <v>0</v>
      </c>
      <c r="BX14" s="8">
        <v>1</v>
      </c>
      <c r="BY14" s="7">
        <v>100</v>
      </c>
      <c r="BZ14" s="7">
        <f t="shared" si="18"/>
        <v>170000</v>
      </c>
      <c r="CA14" s="7">
        <f t="shared" si="19"/>
        <v>0</v>
      </c>
      <c r="CB14" s="8">
        <v>1</v>
      </c>
      <c r="CC14" s="7">
        <v>120</v>
      </c>
      <c r="CD14" s="7">
        <f t="shared" ref="CD14:CD45" si="42">B14*CB14*CC14/100</f>
        <v>204000</v>
      </c>
      <c r="CE14" s="7">
        <f t="shared" ref="CE14:CE45" si="43">C14*CB14*CC14/100</f>
        <v>0</v>
      </c>
      <c r="CF14" s="8">
        <v>1</v>
      </c>
      <c r="CG14" s="7">
        <v>120</v>
      </c>
      <c r="CH14" s="7">
        <f t="shared" si="20"/>
        <v>204000</v>
      </c>
      <c r="CI14" s="7">
        <f t="shared" si="21"/>
        <v>0</v>
      </c>
      <c r="CJ14" s="8">
        <v>1</v>
      </c>
      <c r="CK14" s="7">
        <v>120</v>
      </c>
      <c r="CL14" s="7">
        <f t="shared" ref="CL14:CL45" si="44">B14*CJ14*CK14/100</f>
        <v>204000</v>
      </c>
      <c r="CM14" s="7">
        <f t="shared" ref="CM14:CM45" si="45">C14*CJ14*CK14/100</f>
        <v>0</v>
      </c>
      <c r="CN14" s="8">
        <v>1</v>
      </c>
      <c r="CO14" s="7">
        <v>120</v>
      </c>
      <c r="CP14" s="7">
        <f t="shared" ref="CP14:CP45" si="46">B14*CN14*CO14/100</f>
        <v>204000</v>
      </c>
      <c r="CQ14" s="7">
        <f t="shared" ref="CQ14:CQ45" si="47">C14*CN14*CO14/100</f>
        <v>0</v>
      </c>
      <c r="CR14" s="8">
        <v>1</v>
      </c>
      <c r="CS14" s="7">
        <v>120</v>
      </c>
      <c r="CT14" s="7">
        <f t="shared" si="22"/>
        <v>204000</v>
      </c>
      <c r="CU14" s="7">
        <f t="shared" si="23"/>
        <v>0</v>
      </c>
      <c r="CV14" s="8">
        <v>1</v>
      </c>
      <c r="CW14" s="7">
        <v>120</v>
      </c>
      <c r="CX14" s="7">
        <f t="shared" ref="CX14:CX45" si="48">B14*CV14*CW14/100</f>
        <v>204000</v>
      </c>
      <c r="CY14" s="7">
        <f t="shared" ref="CY14:CY45" si="49">C14*CV14*CW14/100</f>
        <v>0</v>
      </c>
      <c r="CZ14" s="8">
        <v>1</v>
      </c>
      <c r="DA14" s="7">
        <v>120</v>
      </c>
      <c r="DB14" s="7">
        <f t="shared" ref="DB14:DB45" si="50">B14*CZ14*DA14/100</f>
        <v>204000</v>
      </c>
      <c r="DC14" s="7">
        <f t="shared" ref="DC14:DC45" si="51">C14*CZ14*DA14/100</f>
        <v>0</v>
      </c>
      <c r="DD14" s="8">
        <v>1</v>
      </c>
      <c r="DE14" s="7">
        <v>120</v>
      </c>
      <c r="DF14" s="7">
        <f t="shared" ref="DF14:DF45" si="52">B14*DD14*DE14/100</f>
        <v>204000</v>
      </c>
      <c r="DG14" s="7">
        <f t="shared" ref="DG14:DG45" si="53">C14*DD14*DE14/100</f>
        <v>0</v>
      </c>
      <c r="DH14" s="8">
        <v>1</v>
      </c>
      <c r="DI14" s="7">
        <v>120</v>
      </c>
      <c r="DJ14" s="7">
        <f t="shared" ref="DJ14:DJ45" si="54">B14*DH14*DI14/100</f>
        <v>204000</v>
      </c>
      <c r="DK14" s="7">
        <f t="shared" ref="DK14:DK45" si="55">C14*DH14*DI14/100</f>
        <v>0</v>
      </c>
      <c r="DL14" s="8">
        <v>1</v>
      </c>
      <c r="DM14" s="7">
        <v>120</v>
      </c>
      <c r="DN14" s="7">
        <f t="shared" ref="DN14:DN45" si="56">B14*DL14*DM14/100</f>
        <v>204000</v>
      </c>
      <c r="DO14" s="7">
        <f t="shared" ref="DO14:DO45" si="57">C14*DL14*DM14/100</f>
        <v>0</v>
      </c>
      <c r="DP14" s="8">
        <v>1</v>
      </c>
      <c r="DQ14" s="7">
        <v>120</v>
      </c>
      <c r="DR14" s="7">
        <f t="shared" ref="DR14:DR45" si="58">B14*DP14*DQ14/100</f>
        <v>204000</v>
      </c>
      <c r="DS14" s="7">
        <f t="shared" ref="DS14:DS45" si="59">C14*DP14*DQ14/100</f>
        <v>0</v>
      </c>
      <c r="DT14" s="8">
        <v>1</v>
      </c>
      <c r="DU14" s="7">
        <v>120</v>
      </c>
      <c r="DV14" s="7">
        <f t="shared" ref="DV14:DV45" si="60">B14*DT14*DU14/100</f>
        <v>204000</v>
      </c>
      <c r="DW14" s="7">
        <f t="shared" ref="DW14:DW45" si="61">C14*DT14*DU14/100</f>
        <v>0</v>
      </c>
      <c r="DX14" s="8">
        <v>1</v>
      </c>
      <c r="DY14" s="7">
        <v>120</v>
      </c>
      <c r="DZ14" s="7">
        <f t="shared" ref="DZ14:DZ45" si="62">B14*DX14*DY14/100</f>
        <v>204000</v>
      </c>
      <c r="EA14" s="7">
        <f t="shared" ref="EA14:EA45" si="63">C14*DX14*DY14/100</f>
        <v>0</v>
      </c>
      <c r="EB14" s="8">
        <v>1</v>
      </c>
      <c r="EC14" s="7">
        <v>120</v>
      </c>
      <c r="ED14" s="7">
        <f t="shared" ref="ED14:ED45" si="64">B14*EB14*EC14/100</f>
        <v>204000</v>
      </c>
      <c r="EE14" s="7">
        <f t="shared" ref="EE14:EE45" si="65">C14*EB14*EC14/100</f>
        <v>0</v>
      </c>
      <c r="EF14" s="8">
        <v>1</v>
      </c>
      <c r="EG14" s="7">
        <v>120</v>
      </c>
      <c r="EH14" s="7">
        <f t="shared" ref="EH14:EH45" si="66">B14*EF14*EG14/100</f>
        <v>204000</v>
      </c>
      <c r="EI14" s="7">
        <f t="shared" ref="EI14:EI45" si="67">C14*EF14*EG14/100</f>
        <v>0</v>
      </c>
      <c r="EJ14" s="8">
        <v>1</v>
      </c>
      <c r="EK14" s="7">
        <v>120</v>
      </c>
      <c r="EL14" s="7">
        <f t="shared" ref="EL14:EL45" si="68">B14*EJ14*EK14/100</f>
        <v>204000</v>
      </c>
      <c r="EM14" s="7">
        <f t="shared" ref="EM14:EM45" si="69">C14*EJ14*EK14/100</f>
        <v>0</v>
      </c>
      <c r="EN14" s="8">
        <v>1</v>
      </c>
      <c r="EO14" s="7">
        <v>120</v>
      </c>
      <c r="EP14" s="7">
        <f t="shared" ref="EP14:EP45" si="70">B14*EN14*EO14/100</f>
        <v>204000</v>
      </c>
      <c r="EQ14" s="7">
        <f t="shared" ref="EQ14:EQ45" si="71">C14*EN14*EO14/100</f>
        <v>0</v>
      </c>
      <c r="ER14" s="8">
        <v>1</v>
      </c>
      <c r="ES14" s="7">
        <v>120</v>
      </c>
      <c r="ET14" s="7">
        <f t="shared" ref="ET14:ET45" si="72">B14*ER14*ES14/100</f>
        <v>204000</v>
      </c>
      <c r="EU14" s="7">
        <f t="shared" ref="EU14:EU45" si="73">C14*ER14*ES14/100</f>
        <v>0</v>
      </c>
      <c r="EV14" s="8">
        <v>1</v>
      </c>
      <c r="EW14" s="7">
        <v>120</v>
      </c>
      <c r="EX14" s="7">
        <f t="shared" ref="EX14:EX45" si="74">B14*EV14*EW14/100</f>
        <v>204000</v>
      </c>
      <c r="EY14" s="7">
        <f t="shared" ref="EY14:EY45" si="75">C14*EV14*EW14/100</f>
        <v>0</v>
      </c>
      <c r="EZ14" s="8">
        <v>1</v>
      </c>
      <c r="FA14" s="7">
        <v>120</v>
      </c>
      <c r="FB14" s="7">
        <f t="shared" ref="FB14:FB45" si="76">B14*EZ14*FA14/100</f>
        <v>204000</v>
      </c>
      <c r="FC14" s="7">
        <f t="shared" ref="FC14:FC45" si="77">C14*EZ14*FA14/100</f>
        <v>0</v>
      </c>
      <c r="FD14" s="8">
        <v>1</v>
      </c>
      <c r="FE14" s="7">
        <v>120</v>
      </c>
      <c r="FF14" s="7">
        <f t="shared" ref="FF14:FF45" si="78">B14*FD14*FE14/100</f>
        <v>204000</v>
      </c>
      <c r="FG14" s="7">
        <f t="shared" ref="FG14:FG45" si="79">C14*FD14*FE14/100</f>
        <v>0</v>
      </c>
      <c r="FH14" s="8">
        <v>1</v>
      </c>
      <c r="FI14" s="7">
        <v>100</v>
      </c>
      <c r="FJ14" s="7">
        <f t="shared" ref="FJ14:FJ45" si="80">B14*FH14*FI14/100</f>
        <v>170000</v>
      </c>
      <c r="FK14" s="7">
        <f t="shared" ref="FK14:FK45" si="81">C14*FH14*FI14/100</f>
        <v>0</v>
      </c>
      <c r="FL14" s="8">
        <v>1</v>
      </c>
      <c r="FM14" s="7">
        <v>100</v>
      </c>
      <c r="FN14" s="7">
        <f t="shared" ref="FN14:FN45" si="82">B14*FL14*FM14/100</f>
        <v>170000</v>
      </c>
      <c r="FO14" s="7">
        <f t="shared" ref="FO14:FO45" si="83">C14*FL14*FM14/100</f>
        <v>0</v>
      </c>
      <c r="FP14" s="8">
        <v>1</v>
      </c>
      <c r="FQ14" s="7">
        <v>100</v>
      </c>
      <c r="FR14" s="7">
        <f t="shared" ref="FR14:FR45" si="84">B14*FP14*FQ14/100</f>
        <v>170000</v>
      </c>
      <c r="FS14" s="7">
        <f t="shared" ref="FS14:FS45" si="85">C14*FP14*FQ14/100</f>
        <v>0</v>
      </c>
      <c r="FT14" s="8">
        <v>1</v>
      </c>
      <c r="FU14" s="7">
        <v>120</v>
      </c>
      <c r="FV14" s="7">
        <f t="shared" ref="FV14:FV45" si="86">B14*FT14*FU14/100</f>
        <v>204000</v>
      </c>
      <c r="FW14" s="7">
        <f t="shared" ref="FW14:FW45" si="87">C14*FT14*FU14/100</f>
        <v>0</v>
      </c>
      <c r="FX14" s="8">
        <v>1</v>
      </c>
      <c r="FY14" s="7">
        <v>120</v>
      </c>
      <c r="FZ14" s="7">
        <f t="shared" ref="FZ14:FZ45" si="88">B14*FX14*FY14/100</f>
        <v>204000</v>
      </c>
      <c r="GA14" s="7">
        <f t="shared" ref="GA14:GA45" si="89">C14*FX14*FY14/100</f>
        <v>0</v>
      </c>
      <c r="GB14" s="8">
        <v>1</v>
      </c>
      <c r="GC14" s="7">
        <v>120</v>
      </c>
      <c r="GD14" s="7">
        <f t="shared" ref="GD14:GD45" si="90">B14*GB14*GC14/100</f>
        <v>204000</v>
      </c>
      <c r="GE14" s="7">
        <f t="shared" ref="GE14:GE45" si="91">C14*GB14*GC14/100</f>
        <v>0</v>
      </c>
      <c r="GF14" s="8">
        <v>1</v>
      </c>
      <c r="GG14" s="7">
        <v>120</v>
      </c>
      <c r="GH14" s="7">
        <f t="shared" ref="GH14:GH45" si="92">B14*GF14*GG14/100</f>
        <v>204000</v>
      </c>
      <c r="GI14" s="7">
        <f t="shared" ref="GI14:GI45" si="93">C14*GF14*GG14/100</f>
        <v>0</v>
      </c>
      <c r="GJ14" s="8">
        <v>1</v>
      </c>
      <c r="GK14" s="7">
        <v>120</v>
      </c>
      <c r="GL14" s="7">
        <f t="shared" ref="GL14:GL45" si="94">B14*GJ14*GK14/100</f>
        <v>204000</v>
      </c>
      <c r="GM14" s="7">
        <f t="shared" ref="GM14:GM45" si="95">C14*GJ14*GK14/100</f>
        <v>0</v>
      </c>
      <c r="GN14" s="8">
        <v>1</v>
      </c>
      <c r="GO14" s="7">
        <v>100</v>
      </c>
      <c r="GP14" s="7">
        <f t="shared" ref="GP14:GP45" si="96">B14*GN14*GO14/100</f>
        <v>170000</v>
      </c>
      <c r="GQ14" s="7">
        <f t="shared" ref="GQ14:GQ45" si="97">C14*GN14*GO14/100</f>
        <v>0</v>
      </c>
      <c r="GR14" s="8">
        <v>1</v>
      </c>
      <c r="GS14" s="7">
        <v>100</v>
      </c>
      <c r="GT14" s="7">
        <f t="shared" ref="GT14:GT45" si="98">B14*GR14*GS14/100</f>
        <v>170000</v>
      </c>
      <c r="GU14" s="7">
        <f t="shared" ref="GU14:GU45" si="99">C14*GR14*GS14/100</f>
        <v>0</v>
      </c>
      <c r="GV14" s="8">
        <v>1</v>
      </c>
      <c r="GW14" s="7">
        <v>100</v>
      </c>
      <c r="GX14" s="7">
        <f t="shared" ref="GX14:GX45" si="100">B14*GV14*GW14/100</f>
        <v>170000</v>
      </c>
      <c r="GY14" s="7">
        <f t="shared" ref="GY14:GY45" si="101">C14*GV14*GW14/100</f>
        <v>0</v>
      </c>
      <c r="GZ14" s="8">
        <v>1</v>
      </c>
      <c r="HA14" s="7">
        <v>100</v>
      </c>
      <c r="HB14" s="7">
        <f t="shared" ref="HB14:HB45" si="102">B14*GZ14*HA14/100</f>
        <v>170000</v>
      </c>
      <c r="HC14" s="7">
        <f t="shared" ref="HC14:HC45" si="103">C14*GZ14*HA14/100</f>
        <v>0</v>
      </c>
      <c r="HD14" s="8">
        <v>1</v>
      </c>
      <c r="HE14" s="7">
        <v>100</v>
      </c>
      <c r="HF14" s="7">
        <f t="shared" ref="HF14:HF45" si="104">B14*HD14*HE14/100</f>
        <v>170000</v>
      </c>
      <c r="HG14" s="7">
        <f t="shared" ref="HG14:HG45" si="105">C14*HD14*HE14/100</f>
        <v>0</v>
      </c>
      <c r="HH14" s="8">
        <v>1</v>
      </c>
      <c r="HI14" s="7">
        <v>100</v>
      </c>
      <c r="HJ14" s="7">
        <f t="shared" ref="HJ14:HJ45" si="106">B14*HH14*HI14/100</f>
        <v>170000</v>
      </c>
      <c r="HK14" s="7">
        <f t="shared" ref="HK14:HK45" si="107">C14*HH14*HI14/100</f>
        <v>0</v>
      </c>
      <c r="HL14" s="8">
        <v>1</v>
      </c>
      <c r="HM14" s="7">
        <v>100</v>
      </c>
      <c r="HN14" s="7">
        <f t="shared" ref="HN14:HN45" si="108">B14*HL14*HM14/100</f>
        <v>170000</v>
      </c>
      <c r="HO14" s="7">
        <f t="shared" ref="HO14:HO45" si="109">C14*HL14*HM14/100</f>
        <v>0</v>
      </c>
      <c r="HP14" s="8">
        <v>1</v>
      </c>
      <c r="HQ14" s="7">
        <v>120</v>
      </c>
      <c r="HR14" s="7">
        <f t="shared" ref="HR14:HR45" si="110">B14*HP14*HQ14/100</f>
        <v>204000</v>
      </c>
      <c r="HS14" s="7">
        <f t="shared" ref="HS14:HS45" si="111">C14*HP14*HQ14/100</f>
        <v>0</v>
      </c>
      <c r="HT14" s="8">
        <v>1</v>
      </c>
      <c r="HU14" s="7">
        <v>120</v>
      </c>
      <c r="HV14" s="7">
        <f t="shared" ref="HV14:HV45" si="112">B14*HT14*HU14/100</f>
        <v>204000</v>
      </c>
      <c r="HW14" s="7">
        <f t="shared" ref="HW14:HW45" si="113">C14*HT14*HU14/100</f>
        <v>0</v>
      </c>
      <c r="HX14" s="8">
        <v>1</v>
      </c>
      <c r="HY14" s="7">
        <v>120</v>
      </c>
      <c r="HZ14" s="7">
        <f t="shared" ref="HZ14:HZ45" si="114">B14*HX14*HY14/100</f>
        <v>204000</v>
      </c>
      <c r="IA14" s="7">
        <f t="shared" ref="IA14:IA45" si="115">C14*HX14*HY14/100</f>
        <v>0</v>
      </c>
      <c r="IB14" s="8">
        <v>1</v>
      </c>
      <c r="IC14" s="7">
        <v>120</v>
      </c>
      <c r="ID14" s="7">
        <f t="shared" ref="ID14:ID45" si="116">B14*IB14*IC14/100</f>
        <v>204000</v>
      </c>
      <c r="IE14" s="7">
        <f t="shared" ref="IE14:IE45" si="117">C14*IB14*IC14/100</f>
        <v>0</v>
      </c>
      <c r="IF14" s="8">
        <v>1</v>
      </c>
      <c r="IG14" s="7">
        <v>120</v>
      </c>
      <c r="IH14" s="7">
        <f t="shared" ref="IH14:IH45" si="118">B14*IF14*IG14/100</f>
        <v>204000</v>
      </c>
      <c r="II14" s="7">
        <f t="shared" ref="II14:II45" si="119">C14*IF14*IG14/100</f>
        <v>0</v>
      </c>
    </row>
    <row r="15" spans="1:243">
      <c r="A15" t="s">
        <v>3</v>
      </c>
      <c r="B15" s="10">
        <v>100000</v>
      </c>
      <c r="C15" s="10">
        <v>0</v>
      </c>
      <c r="D15" s="28">
        <v>1</v>
      </c>
      <c r="E15" s="7">
        <v>100</v>
      </c>
      <c r="F15" s="7">
        <f t="shared" si="0"/>
        <v>100000</v>
      </c>
      <c r="G15" s="7">
        <f t="shared" si="1"/>
        <v>0</v>
      </c>
      <c r="H15" s="8">
        <v>1</v>
      </c>
      <c r="I15" s="7">
        <v>100</v>
      </c>
      <c r="J15" s="7">
        <f t="shared" si="24"/>
        <v>100000</v>
      </c>
      <c r="K15" s="7">
        <f t="shared" si="25"/>
        <v>0</v>
      </c>
      <c r="L15" s="8">
        <v>1</v>
      </c>
      <c r="M15" s="7">
        <v>100</v>
      </c>
      <c r="N15" s="7">
        <f t="shared" si="2"/>
        <v>100000</v>
      </c>
      <c r="O15" s="7">
        <f t="shared" si="3"/>
        <v>0</v>
      </c>
      <c r="P15" s="8">
        <v>1</v>
      </c>
      <c r="Q15" s="7">
        <v>100</v>
      </c>
      <c r="R15" s="7">
        <f t="shared" si="26"/>
        <v>100000</v>
      </c>
      <c r="S15" s="7">
        <f t="shared" si="27"/>
        <v>0</v>
      </c>
      <c r="T15" s="8">
        <v>1</v>
      </c>
      <c r="U15" s="7">
        <v>100</v>
      </c>
      <c r="V15" s="7">
        <f t="shared" si="4"/>
        <v>100000</v>
      </c>
      <c r="W15" s="7">
        <f t="shared" si="5"/>
        <v>0</v>
      </c>
      <c r="X15" s="8">
        <v>1</v>
      </c>
      <c r="Y15" s="7">
        <v>100</v>
      </c>
      <c r="Z15" s="7">
        <f t="shared" si="28"/>
        <v>100000</v>
      </c>
      <c r="AA15" s="7">
        <f t="shared" si="29"/>
        <v>0</v>
      </c>
      <c r="AB15" s="8">
        <v>1</v>
      </c>
      <c r="AC15" s="7">
        <v>100</v>
      </c>
      <c r="AD15" s="7">
        <f t="shared" si="6"/>
        <v>100000</v>
      </c>
      <c r="AE15" s="7">
        <f t="shared" si="7"/>
        <v>0</v>
      </c>
      <c r="AF15" s="8">
        <v>1</v>
      </c>
      <c r="AG15" s="7">
        <v>100</v>
      </c>
      <c r="AH15" s="7">
        <f t="shared" si="30"/>
        <v>100000</v>
      </c>
      <c r="AI15" s="7">
        <f t="shared" si="31"/>
        <v>0</v>
      </c>
      <c r="AJ15" s="8">
        <v>1</v>
      </c>
      <c r="AK15" s="7">
        <v>100</v>
      </c>
      <c r="AL15" s="7">
        <f t="shared" si="8"/>
        <v>100000</v>
      </c>
      <c r="AM15" s="7">
        <f t="shared" si="9"/>
        <v>0</v>
      </c>
      <c r="AN15" s="8">
        <v>1</v>
      </c>
      <c r="AO15" s="7">
        <v>100</v>
      </c>
      <c r="AP15" s="7">
        <f t="shared" si="32"/>
        <v>100000</v>
      </c>
      <c r="AQ15" s="7">
        <f t="shared" si="33"/>
        <v>0</v>
      </c>
      <c r="AR15" s="8">
        <v>1</v>
      </c>
      <c r="AS15" s="7">
        <v>100</v>
      </c>
      <c r="AT15" s="7">
        <f t="shared" si="10"/>
        <v>100000</v>
      </c>
      <c r="AU15" s="7">
        <f t="shared" si="11"/>
        <v>0</v>
      </c>
      <c r="AV15" s="8">
        <v>1</v>
      </c>
      <c r="AW15" s="7">
        <v>100</v>
      </c>
      <c r="AX15" s="7">
        <f t="shared" si="34"/>
        <v>100000</v>
      </c>
      <c r="AY15" s="7">
        <f t="shared" si="35"/>
        <v>0</v>
      </c>
      <c r="AZ15" s="8">
        <v>1</v>
      </c>
      <c r="BA15" s="7">
        <v>100</v>
      </c>
      <c r="BB15" s="7">
        <f t="shared" si="12"/>
        <v>100000</v>
      </c>
      <c r="BC15" s="7">
        <f t="shared" si="13"/>
        <v>0</v>
      </c>
      <c r="BD15" s="8">
        <v>1</v>
      </c>
      <c r="BE15" s="7">
        <v>100</v>
      </c>
      <c r="BF15" s="7">
        <f t="shared" si="36"/>
        <v>100000</v>
      </c>
      <c r="BG15" s="7">
        <f t="shared" si="37"/>
        <v>0</v>
      </c>
      <c r="BH15" s="8">
        <v>1</v>
      </c>
      <c r="BI15" s="7">
        <v>100</v>
      </c>
      <c r="BJ15" s="7">
        <f t="shared" si="14"/>
        <v>100000</v>
      </c>
      <c r="BK15" s="7">
        <f t="shared" si="15"/>
        <v>0</v>
      </c>
      <c r="BL15" s="8">
        <v>1</v>
      </c>
      <c r="BM15" s="7">
        <v>100</v>
      </c>
      <c r="BN15" s="7">
        <f t="shared" si="38"/>
        <v>100000</v>
      </c>
      <c r="BO15" s="7">
        <f t="shared" si="39"/>
        <v>0</v>
      </c>
      <c r="BP15" s="8">
        <v>1</v>
      </c>
      <c r="BQ15" s="7">
        <v>100</v>
      </c>
      <c r="BR15" s="7">
        <f t="shared" si="16"/>
        <v>100000</v>
      </c>
      <c r="BS15" s="7">
        <f t="shared" si="17"/>
        <v>0</v>
      </c>
      <c r="BT15" s="8">
        <v>1</v>
      </c>
      <c r="BU15" s="7">
        <v>100</v>
      </c>
      <c r="BV15" s="7">
        <f t="shared" si="40"/>
        <v>100000</v>
      </c>
      <c r="BW15" s="7">
        <f t="shared" si="41"/>
        <v>0</v>
      </c>
      <c r="BX15" s="8">
        <v>1</v>
      </c>
      <c r="BY15" s="7">
        <v>100</v>
      </c>
      <c r="BZ15" s="7">
        <f t="shared" si="18"/>
        <v>100000</v>
      </c>
      <c r="CA15" s="7">
        <f t="shared" si="19"/>
        <v>0</v>
      </c>
      <c r="CB15" s="8">
        <v>1</v>
      </c>
      <c r="CC15" s="7">
        <v>120</v>
      </c>
      <c r="CD15" s="7">
        <f t="shared" si="42"/>
        <v>120000</v>
      </c>
      <c r="CE15" s="7">
        <f t="shared" si="43"/>
        <v>0</v>
      </c>
      <c r="CF15" s="8">
        <v>1</v>
      </c>
      <c r="CG15" s="7">
        <v>120</v>
      </c>
      <c r="CH15" s="7">
        <f t="shared" si="20"/>
        <v>120000</v>
      </c>
      <c r="CI15" s="7">
        <f t="shared" si="21"/>
        <v>0</v>
      </c>
      <c r="CJ15" s="8">
        <v>1</v>
      </c>
      <c r="CK15" s="7">
        <v>120</v>
      </c>
      <c r="CL15" s="7">
        <f t="shared" si="44"/>
        <v>120000</v>
      </c>
      <c r="CM15" s="7">
        <f t="shared" si="45"/>
        <v>0</v>
      </c>
      <c r="CN15" s="8">
        <v>1</v>
      </c>
      <c r="CO15" s="7">
        <v>120</v>
      </c>
      <c r="CP15" s="7">
        <f t="shared" si="46"/>
        <v>120000</v>
      </c>
      <c r="CQ15" s="7">
        <f t="shared" si="47"/>
        <v>0</v>
      </c>
      <c r="CR15" s="8">
        <v>1</v>
      </c>
      <c r="CS15" s="7">
        <v>120</v>
      </c>
      <c r="CT15" s="7">
        <f t="shared" si="22"/>
        <v>120000</v>
      </c>
      <c r="CU15" s="7">
        <f t="shared" si="23"/>
        <v>0</v>
      </c>
      <c r="CV15" s="8">
        <v>1</v>
      </c>
      <c r="CW15" s="7">
        <v>120</v>
      </c>
      <c r="CX15" s="7">
        <f t="shared" si="48"/>
        <v>120000</v>
      </c>
      <c r="CY15" s="7">
        <f t="shared" si="49"/>
        <v>0</v>
      </c>
      <c r="CZ15" s="8">
        <v>1</v>
      </c>
      <c r="DA15" s="7">
        <v>120</v>
      </c>
      <c r="DB15" s="7">
        <f t="shared" si="50"/>
        <v>120000</v>
      </c>
      <c r="DC15" s="7">
        <f t="shared" si="51"/>
        <v>0</v>
      </c>
      <c r="DD15" s="8">
        <v>1</v>
      </c>
      <c r="DE15" s="7">
        <v>120</v>
      </c>
      <c r="DF15" s="7">
        <f t="shared" si="52"/>
        <v>120000</v>
      </c>
      <c r="DG15" s="7">
        <f t="shared" si="53"/>
        <v>0</v>
      </c>
      <c r="DH15" s="8">
        <v>1</v>
      </c>
      <c r="DI15" s="7">
        <v>120</v>
      </c>
      <c r="DJ15" s="7">
        <f t="shared" si="54"/>
        <v>120000</v>
      </c>
      <c r="DK15" s="7">
        <f t="shared" si="55"/>
        <v>0</v>
      </c>
      <c r="DL15" s="8">
        <v>1</v>
      </c>
      <c r="DM15" s="7">
        <v>120</v>
      </c>
      <c r="DN15" s="7">
        <f t="shared" si="56"/>
        <v>120000</v>
      </c>
      <c r="DO15" s="7">
        <f t="shared" si="57"/>
        <v>0</v>
      </c>
      <c r="DP15" s="8">
        <v>1</v>
      </c>
      <c r="DQ15" s="7">
        <v>120</v>
      </c>
      <c r="DR15" s="7">
        <f t="shared" si="58"/>
        <v>120000</v>
      </c>
      <c r="DS15" s="7">
        <f t="shared" si="59"/>
        <v>0</v>
      </c>
      <c r="DT15" s="8">
        <v>1</v>
      </c>
      <c r="DU15" s="7">
        <v>120</v>
      </c>
      <c r="DV15" s="7">
        <f t="shared" si="60"/>
        <v>120000</v>
      </c>
      <c r="DW15" s="7">
        <f t="shared" si="61"/>
        <v>0</v>
      </c>
      <c r="DX15" s="8">
        <v>1</v>
      </c>
      <c r="DY15" s="7">
        <v>120</v>
      </c>
      <c r="DZ15" s="7">
        <f t="shared" si="62"/>
        <v>120000</v>
      </c>
      <c r="EA15" s="7">
        <f t="shared" si="63"/>
        <v>0</v>
      </c>
      <c r="EB15" s="8">
        <v>1</v>
      </c>
      <c r="EC15" s="7">
        <v>120</v>
      </c>
      <c r="ED15" s="7">
        <f t="shared" si="64"/>
        <v>120000</v>
      </c>
      <c r="EE15" s="7">
        <f t="shared" si="65"/>
        <v>0</v>
      </c>
      <c r="EF15" s="8">
        <v>1</v>
      </c>
      <c r="EG15" s="7">
        <v>120</v>
      </c>
      <c r="EH15" s="7">
        <f t="shared" si="66"/>
        <v>120000</v>
      </c>
      <c r="EI15" s="7">
        <f t="shared" si="67"/>
        <v>0</v>
      </c>
      <c r="EJ15" s="8">
        <v>1</v>
      </c>
      <c r="EK15" s="7">
        <v>120</v>
      </c>
      <c r="EL15" s="7">
        <f t="shared" si="68"/>
        <v>120000</v>
      </c>
      <c r="EM15" s="7">
        <f t="shared" si="69"/>
        <v>0</v>
      </c>
      <c r="EN15" s="8">
        <v>1</v>
      </c>
      <c r="EO15" s="7">
        <v>120</v>
      </c>
      <c r="EP15" s="7">
        <f t="shared" si="70"/>
        <v>120000</v>
      </c>
      <c r="EQ15" s="7">
        <f t="shared" si="71"/>
        <v>0</v>
      </c>
      <c r="ER15" s="8">
        <v>1</v>
      </c>
      <c r="ES15" s="7">
        <v>120</v>
      </c>
      <c r="ET15" s="7">
        <f t="shared" si="72"/>
        <v>120000</v>
      </c>
      <c r="EU15" s="7">
        <f t="shared" si="73"/>
        <v>0</v>
      </c>
      <c r="EV15" s="8">
        <v>1</v>
      </c>
      <c r="EW15" s="7">
        <v>120</v>
      </c>
      <c r="EX15" s="7">
        <f t="shared" si="74"/>
        <v>120000</v>
      </c>
      <c r="EY15" s="7">
        <f t="shared" si="75"/>
        <v>0</v>
      </c>
      <c r="EZ15" s="8">
        <v>1</v>
      </c>
      <c r="FA15" s="7">
        <v>120</v>
      </c>
      <c r="FB15" s="7">
        <f t="shared" si="76"/>
        <v>120000</v>
      </c>
      <c r="FC15" s="7">
        <f t="shared" si="77"/>
        <v>0</v>
      </c>
      <c r="FD15" s="8">
        <v>1</v>
      </c>
      <c r="FE15" s="7">
        <v>120</v>
      </c>
      <c r="FF15" s="7">
        <f t="shared" si="78"/>
        <v>120000</v>
      </c>
      <c r="FG15" s="7">
        <f t="shared" si="79"/>
        <v>0</v>
      </c>
      <c r="FH15" s="8">
        <v>1</v>
      </c>
      <c r="FI15" s="7">
        <v>100</v>
      </c>
      <c r="FJ15" s="7">
        <f t="shared" si="80"/>
        <v>100000</v>
      </c>
      <c r="FK15" s="7">
        <f t="shared" si="81"/>
        <v>0</v>
      </c>
      <c r="FL15" s="8">
        <v>1</v>
      </c>
      <c r="FM15" s="7">
        <v>100</v>
      </c>
      <c r="FN15" s="7">
        <f t="shared" si="82"/>
        <v>100000</v>
      </c>
      <c r="FO15" s="7">
        <f t="shared" si="83"/>
        <v>0</v>
      </c>
      <c r="FP15" s="8">
        <v>1</v>
      </c>
      <c r="FQ15" s="7">
        <v>100</v>
      </c>
      <c r="FR15" s="7">
        <f t="shared" si="84"/>
        <v>100000</v>
      </c>
      <c r="FS15" s="7">
        <f t="shared" si="85"/>
        <v>0</v>
      </c>
      <c r="FT15" s="8">
        <v>1</v>
      </c>
      <c r="FU15" s="7">
        <v>120</v>
      </c>
      <c r="FV15" s="7">
        <f t="shared" si="86"/>
        <v>120000</v>
      </c>
      <c r="FW15" s="7">
        <f t="shared" si="87"/>
        <v>0</v>
      </c>
      <c r="FX15" s="8">
        <v>1</v>
      </c>
      <c r="FY15" s="7">
        <v>120</v>
      </c>
      <c r="FZ15" s="7">
        <f t="shared" si="88"/>
        <v>120000</v>
      </c>
      <c r="GA15" s="7">
        <f t="shared" si="89"/>
        <v>0</v>
      </c>
      <c r="GB15" s="8">
        <v>1</v>
      </c>
      <c r="GC15" s="7">
        <v>120</v>
      </c>
      <c r="GD15" s="7">
        <f t="shared" si="90"/>
        <v>120000</v>
      </c>
      <c r="GE15" s="7">
        <f t="shared" si="91"/>
        <v>0</v>
      </c>
      <c r="GF15" s="8">
        <v>1</v>
      </c>
      <c r="GG15" s="7">
        <v>120</v>
      </c>
      <c r="GH15" s="7">
        <f t="shared" si="92"/>
        <v>120000</v>
      </c>
      <c r="GI15" s="7">
        <f t="shared" si="93"/>
        <v>0</v>
      </c>
      <c r="GJ15" s="8">
        <v>1</v>
      </c>
      <c r="GK15" s="7">
        <v>120</v>
      </c>
      <c r="GL15" s="7">
        <f t="shared" si="94"/>
        <v>120000</v>
      </c>
      <c r="GM15" s="7">
        <f t="shared" si="95"/>
        <v>0</v>
      </c>
      <c r="GN15" s="8">
        <v>1</v>
      </c>
      <c r="GO15" s="7">
        <v>100</v>
      </c>
      <c r="GP15" s="7">
        <f t="shared" si="96"/>
        <v>100000</v>
      </c>
      <c r="GQ15" s="7">
        <f t="shared" si="97"/>
        <v>0</v>
      </c>
      <c r="GR15" s="8">
        <v>1</v>
      </c>
      <c r="GS15" s="7">
        <v>100</v>
      </c>
      <c r="GT15" s="7">
        <f t="shared" si="98"/>
        <v>100000</v>
      </c>
      <c r="GU15" s="7">
        <f t="shared" si="99"/>
        <v>0</v>
      </c>
      <c r="GV15" s="8">
        <v>1</v>
      </c>
      <c r="GW15" s="7">
        <v>100</v>
      </c>
      <c r="GX15" s="7">
        <f t="shared" si="100"/>
        <v>100000</v>
      </c>
      <c r="GY15" s="7">
        <f t="shared" si="101"/>
        <v>0</v>
      </c>
      <c r="GZ15" s="8">
        <v>1</v>
      </c>
      <c r="HA15" s="7">
        <v>100</v>
      </c>
      <c r="HB15" s="7">
        <f t="shared" si="102"/>
        <v>100000</v>
      </c>
      <c r="HC15" s="7">
        <f t="shared" si="103"/>
        <v>0</v>
      </c>
      <c r="HD15" s="8">
        <v>1</v>
      </c>
      <c r="HE15" s="7">
        <v>100</v>
      </c>
      <c r="HF15" s="7">
        <f t="shared" si="104"/>
        <v>100000</v>
      </c>
      <c r="HG15" s="7">
        <f t="shared" si="105"/>
        <v>0</v>
      </c>
      <c r="HH15" s="8">
        <v>1</v>
      </c>
      <c r="HI15" s="7">
        <v>100</v>
      </c>
      <c r="HJ15" s="7">
        <f t="shared" si="106"/>
        <v>100000</v>
      </c>
      <c r="HK15" s="7">
        <f t="shared" si="107"/>
        <v>0</v>
      </c>
      <c r="HL15" s="8">
        <v>1</v>
      </c>
      <c r="HM15" s="7">
        <v>100</v>
      </c>
      <c r="HN15" s="7">
        <f t="shared" si="108"/>
        <v>100000</v>
      </c>
      <c r="HO15" s="7">
        <f t="shared" si="109"/>
        <v>0</v>
      </c>
      <c r="HP15" s="8">
        <v>1</v>
      </c>
      <c r="HQ15" s="7">
        <v>120</v>
      </c>
      <c r="HR15" s="7">
        <f t="shared" si="110"/>
        <v>120000</v>
      </c>
      <c r="HS15" s="7">
        <f t="shared" si="111"/>
        <v>0</v>
      </c>
      <c r="HT15" s="8">
        <v>1</v>
      </c>
      <c r="HU15" s="7">
        <v>120</v>
      </c>
      <c r="HV15" s="7">
        <f t="shared" si="112"/>
        <v>120000</v>
      </c>
      <c r="HW15" s="7">
        <f t="shared" si="113"/>
        <v>0</v>
      </c>
      <c r="HX15" s="8">
        <v>1</v>
      </c>
      <c r="HY15" s="7">
        <v>120</v>
      </c>
      <c r="HZ15" s="7">
        <f t="shared" si="114"/>
        <v>120000</v>
      </c>
      <c r="IA15" s="7">
        <f t="shared" si="115"/>
        <v>0</v>
      </c>
      <c r="IB15" s="8">
        <v>1</v>
      </c>
      <c r="IC15" s="7">
        <v>120</v>
      </c>
      <c r="ID15" s="7">
        <f t="shared" si="116"/>
        <v>120000</v>
      </c>
      <c r="IE15" s="7">
        <f t="shared" si="117"/>
        <v>0</v>
      </c>
      <c r="IF15" s="8">
        <v>1</v>
      </c>
      <c r="IG15" s="7">
        <v>120</v>
      </c>
      <c r="IH15" s="7">
        <f t="shared" si="118"/>
        <v>120000</v>
      </c>
      <c r="II15" s="7">
        <f t="shared" si="119"/>
        <v>0</v>
      </c>
    </row>
    <row r="16" spans="1:243">
      <c r="A16" t="s">
        <v>63</v>
      </c>
      <c r="B16" s="10">
        <v>80000</v>
      </c>
      <c r="C16" s="10">
        <v>0</v>
      </c>
      <c r="D16" s="28">
        <v>1</v>
      </c>
      <c r="E16" s="7">
        <v>100</v>
      </c>
      <c r="F16" s="7">
        <f t="shared" si="0"/>
        <v>80000</v>
      </c>
      <c r="G16" s="7">
        <f t="shared" si="1"/>
        <v>0</v>
      </c>
      <c r="H16" s="8">
        <v>1</v>
      </c>
      <c r="I16" s="7">
        <v>100</v>
      </c>
      <c r="J16" s="7">
        <f>B16*H16*I16/100</f>
        <v>80000</v>
      </c>
      <c r="K16" s="7">
        <f>C16*H16*I16/100</f>
        <v>0</v>
      </c>
      <c r="L16" s="8">
        <v>1</v>
      </c>
      <c r="M16" s="7">
        <v>100</v>
      </c>
      <c r="N16" s="7">
        <f t="shared" si="2"/>
        <v>80000</v>
      </c>
      <c r="O16" s="7">
        <f t="shared" si="3"/>
        <v>0</v>
      </c>
      <c r="P16" s="8">
        <v>1</v>
      </c>
      <c r="Q16" s="7">
        <v>100</v>
      </c>
      <c r="R16" s="7">
        <f>B16*P16*Q16/100</f>
        <v>80000</v>
      </c>
      <c r="S16" s="7">
        <f>C16*P16*Q16/100</f>
        <v>0</v>
      </c>
      <c r="T16" s="8">
        <v>1</v>
      </c>
      <c r="U16" s="7">
        <v>100</v>
      </c>
      <c r="V16" s="7">
        <f>B16*T16*U16/100</f>
        <v>80000</v>
      </c>
      <c r="W16" s="7">
        <f>C16*T16*U16/100</f>
        <v>0</v>
      </c>
      <c r="X16" s="8">
        <v>1</v>
      </c>
      <c r="Y16" s="7">
        <v>100</v>
      </c>
      <c r="Z16" s="7">
        <f>B16*X16*Y16/100</f>
        <v>80000</v>
      </c>
      <c r="AA16" s="7">
        <f>C16*X16*Y16/100</f>
        <v>0</v>
      </c>
      <c r="AB16" s="8">
        <v>1</v>
      </c>
      <c r="AC16" s="7">
        <v>100</v>
      </c>
      <c r="AD16" s="7">
        <f>B16*AB16*AC16/100</f>
        <v>80000</v>
      </c>
      <c r="AE16" s="7">
        <f>C16*AB16*AC16/100</f>
        <v>0</v>
      </c>
      <c r="AF16" s="8">
        <v>1</v>
      </c>
      <c r="AG16" s="7">
        <v>100</v>
      </c>
      <c r="AH16" s="7">
        <f>B16*AF16*AG16/100</f>
        <v>80000</v>
      </c>
      <c r="AI16" s="7">
        <f>C16*AF16*AG16/100</f>
        <v>0</v>
      </c>
      <c r="AJ16" s="8">
        <v>1</v>
      </c>
      <c r="AK16" s="7">
        <v>100</v>
      </c>
      <c r="AL16" s="7">
        <f>B16*AJ16*AK16/100</f>
        <v>80000</v>
      </c>
      <c r="AM16" s="7">
        <f>C16*AJ16*AK16/100</f>
        <v>0</v>
      </c>
      <c r="AN16" s="8">
        <v>1</v>
      </c>
      <c r="AO16" s="7">
        <v>100</v>
      </c>
      <c r="AP16" s="7">
        <f>B16*AN16*AO16/100</f>
        <v>80000</v>
      </c>
      <c r="AQ16" s="7">
        <f>C16*AN16*AO16/100</f>
        <v>0</v>
      </c>
      <c r="AR16" s="8">
        <v>1</v>
      </c>
      <c r="AS16" s="7">
        <v>100</v>
      </c>
      <c r="AT16" s="7">
        <f>B16*AR16*AS16/100</f>
        <v>80000</v>
      </c>
      <c r="AU16" s="7">
        <f>C16*AR16*AS16/100</f>
        <v>0</v>
      </c>
      <c r="AV16" s="8">
        <v>1</v>
      </c>
      <c r="AW16" s="7">
        <v>100</v>
      </c>
      <c r="AX16" s="7">
        <f>B16*AV16*AW16/100</f>
        <v>80000</v>
      </c>
      <c r="AY16" s="7">
        <f>C16*AV16*AW16/100</f>
        <v>0</v>
      </c>
      <c r="AZ16" s="8">
        <v>1</v>
      </c>
      <c r="BA16" s="7">
        <v>100</v>
      </c>
      <c r="BB16" s="7">
        <f>B16*AZ16*BA16/100</f>
        <v>80000</v>
      </c>
      <c r="BC16" s="7">
        <f>C16*AZ16*BA16/100</f>
        <v>0</v>
      </c>
      <c r="BD16" s="8">
        <v>1</v>
      </c>
      <c r="BE16" s="7">
        <v>100</v>
      </c>
      <c r="BF16" s="7">
        <f>B16*BD16*BE16/100</f>
        <v>80000</v>
      </c>
      <c r="BG16" s="7">
        <f>C16*BD16*BE16/100</f>
        <v>0</v>
      </c>
      <c r="BH16" s="8">
        <v>1</v>
      </c>
      <c r="BI16" s="7">
        <v>100</v>
      </c>
      <c r="BJ16" s="7">
        <f>B16*BH16*BI16/100</f>
        <v>80000</v>
      </c>
      <c r="BK16" s="7">
        <f>C16*BH16*BI16/100</f>
        <v>0</v>
      </c>
      <c r="BL16" s="8">
        <v>1</v>
      </c>
      <c r="BM16" s="7">
        <v>100</v>
      </c>
      <c r="BN16" s="7">
        <f>B16*BL16*BM16/100</f>
        <v>80000</v>
      </c>
      <c r="BO16" s="7">
        <f>C16*BL16*BM16/100</f>
        <v>0</v>
      </c>
      <c r="BP16" s="8">
        <v>1</v>
      </c>
      <c r="BQ16" s="7">
        <v>100</v>
      </c>
      <c r="BR16" s="7">
        <f>B16*BP16*BQ16/100</f>
        <v>80000</v>
      </c>
      <c r="BS16" s="7">
        <f>C16*BP16*BQ16/100</f>
        <v>0</v>
      </c>
      <c r="BT16" s="8">
        <v>1</v>
      </c>
      <c r="BU16" s="7">
        <v>100</v>
      </c>
      <c r="BV16" s="7">
        <f>B16*BT16*BU16/100</f>
        <v>80000</v>
      </c>
      <c r="BW16" s="7">
        <f>C16*BT16*BU16/100</f>
        <v>0</v>
      </c>
      <c r="BX16" s="8">
        <v>2</v>
      </c>
      <c r="BY16" s="7">
        <v>100</v>
      </c>
      <c r="BZ16" s="7">
        <f>B16*BX16*BY16/100</f>
        <v>160000</v>
      </c>
      <c r="CA16" s="7">
        <f>C16*BX16*BY16/100</f>
        <v>0</v>
      </c>
      <c r="CB16" s="8">
        <v>2</v>
      </c>
      <c r="CC16" s="7">
        <v>100</v>
      </c>
      <c r="CD16" s="7">
        <f>B16*CB16*CC16/100</f>
        <v>160000</v>
      </c>
      <c r="CE16" s="7">
        <f>C16*CB16*CC16/100</f>
        <v>0</v>
      </c>
      <c r="CF16" s="8">
        <v>3</v>
      </c>
      <c r="CG16" s="7">
        <v>100</v>
      </c>
      <c r="CH16" s="7">
        <f>B16*CF16*CG16/100</f>
        <v>240000</v>
      </c>
      <c r="CI16" s="7">
        <f>C16*CF16*CG16/100</f>
        <v>0</v>
      </c>
      <c r="CJ16" s="8">
        <v>3</v>
      </c>
      <c r="CK16" s="7">
        <v>100</v>
      </c>
      <c r="CL16" s="7">
        <f>B16*CJ16*CK16/100</f>
        <v>240000</v>
      </c>
      <c r="CM16" s="7">
        <f>C16*CJ16*CK16/100</f>
        <v>0</v>
      </c>
      <c r="CN16" s="8">
        <v>3</v>
      </c>
      <c r="CO16" s="7">
        <v>100</v>
      </c>
      <c r="CP16" s="7">
        <f>B16*CN16*CO16/100</f>
        <v>240000</v>
      </c>
      <c r="CQ16" s="7">
        <f>C16*CN16*CO16/100</f>
        <v>0</v>
      </c>
      <c r="CR16" s="8">
        <v>3</v>
      </c>
      <c r="CS16" s="7">
        <v>100</v>
      </c>
      <c r="CT16" s="7">
        <f t="shared" si="22"/>
        <v>240000</v>
      </c>
      <c r="CU16" s="7">
        <f t="shared" si="23"/>
        <v>0</v>
      </c>
      <c r="CV16" s="8">
        <v>3</v>
      </c>
      <c r="CW16" s="7">
        <v>100</v>
      </c>
      <c r="CX16" s="7">
        <f t="shared" si="48"/>
        <v>240000</v>
      </c>
      <c r="CY16" s="7">
        <f t="shared" si="49"/>
        <v>0</v>
      </c>
      <c r="CZ16" s="8">
        <v>3</v>
      </c>
      <c r="DA16" s="7">
        <v>100</v>
      </c>
      <c r="DB16" s="7">
        <f t="shared" si="50"/>
        <v>240000</v>
      </c>
      <c r="DC16" s="7">
        <f t="shared" si="51"/>
        <v>0</v>
      </c>
      <c r="DD16" s="8">
        <v>3</v>
      </c>
      <c r="DE16" s="7">
        <v>100</v>
      </c>
      <c r="DF16" s="7">
        <f t="shared" si="52"/>
        <v>240000</v>
      </c>
      <c r="DG16" s="7">
        <f t="shared" si="53"/>
        <v>0</v>
      </c>
      <c r="DH16" s="8">
        <v>3</v>
      </c>
      <c r="DI16" s="7">
        <v>100</v>
      </c>
      <c r="DJ16" s="7">
        <f t="shared" si="54"/>
        <v>240000</v>
      </c>
      <c r="DK16" s="7">
        <f t="shared" si="55"/>
        <v>0</v>
      </c>
      <c r="DL16" s="8">
        <v>3</v>
      </c>
      <c r="DM16" s="7">
        <v>100</v>
      </c>
      <c r="DN16" s="7">
        <f t="shared" si="56"/>
        <v>240000</v>
      </c>
      <c r="DO16" s="7">
        <f t="shared" si="57"/>
        <v>0</v>
      </c>
      <c r="DP16" s="8">
        <v>3</v>
      </c>
      <c r="DQ16" s="7">
        <v>100</v>
      </c>
      <c r="DR16" s="7">
        <f t="shared" si="58"/>
        <v>240000</v>
      </c>
      <c r="DS16" s="7">
        <f t="shared" si="59"/>
        <v>0</v>
      </c>
      <c r="DT16" s="8">
        <v>3</v>
      </c>
      <c r="DU16" s="7">
        <v>100</v>
      </c>
      <c r="DV16" s="7">
        <f t="shared" si="60"/>
        <v>240000</v>
      </c>
      <c r="DW16" s="7">
        <f t="shared" si="61"/>
        <v>0</v>
      </c>
      <c r="DX16" s="8">
        <v>3</v>
      </c>
      <c r="DY16" s="7">
        <v>100</v>
      </c>
      <c r="DZ16" s="7">
        <f t="shared" si="62"/>
        <v>240000</v>
      </c>
      <c r="EA16" s="7">
        <f t="shared" si="63"/>
        <v>0</v>
      </c>
      <c r="EB16" s="8">
        <v>3</v>
      </c>
      <c r="EC16" s="7">
        <v>100</v>
      </c>
      <c r="ED16" s="7">
        <f t="shared" si="64"/>
        <v>240000</v>
      </c>
      <c r="EE16" s="7">
        <f t="shared" si="65"/>
        <v>0</v>
      </c>
      <c r="EF16" s="8">
        <v>3</v>
      </c>
      <c r="EG16" s="7">
        <v>100</v>
      </c>
      <c r="EH16" s="7">
        <f t="shared" si="66"/>
        <v>240000</v>
      </c>
      <c r="EI16" s="7">
        <f t="shared" si="67"/>
        <v>0</v>
      </c>
      <c r="EJ16" s="8">
        <v>3</v>
      </c>
      <c r="EK16" s="7">
        <v>100</v>
      </c>
      <c r="EL16" s="7">
        <f t="shared" si="68"/>
        <v>240000</v>
      </c>
      <c r="EM16" s="7">
        <f t="shared" si="69"/>
        <v>0</v>
      </c>
      <c r="EN16" s="8">
        <v>3</v>
      </c>
      <c r="EO16" s="7">
        <v>100</v>
      </c>
      <c r="EP16" s="7">
        <f t="shared" si="70"/>
        <v>240000</v>
      </c>
      <c r="EQ16" s="7">
        <f t="shared" si="71"/>
        <v>0</v>
      </c>
      <c r="ER16" s="8">
        <v>3</v>
      </c>
      <c r="ES16" s="7">
        <v>100</v>
      </c>
      <c r="ET16" s="7">
        <f t="shared" si="72"/>
        <v>240000</v>
      </c>
      <c r="EU16" s="7">
        <f t="shared" si="73"/>
        <v>0</v>
      </c>
      <c r="EV16" s="8">
        <v>3</v>
      </c>
      <c r="EW16" s="7">
        <v>100</v>
      </c>
      <c r="EX16" s="7">
        <f t="shared" si="74"/>
        <v>240000</v>
      </c>
      <c r="EY16" s="7">
        <f t="shared" si="75"/>
        <v>0</v>
      </c>
      <c r="EZ16" s="8">
        <v>3</v>
      </c>
      <c r="FA16" s="7">
        <v>100</v>
      </c>
      <c r="FB16" s="7">
        <f t="shared" si="76"/>
        <v>240000</v>
      </c>
      <c r="FC16" s="7">
        <f t="shared" si="77"/>
        <v>0</v>
      </c>
      <c r="FD16" s="8">
        <v>3</v>
      </c>
      <c r="FE16" s="7">
        <v>100</v>
      </c>
      <c r="FF16" s="7">
        <f t="shared" si="78"/>
        <v>240000</v>
      </c>
      <c r="FG16" s="7">
        <f t="shared" si="79"/>
        <v>0</v>
      </c>
      <c r="FH16" s="28">
        <v>4</v>
      </c>
      <c r="FI16" s="7">
        <v>100</v>
      </c>
      <c r="FJ16" s="7">
        <f t="shared" si="80"/>
        <v>320000</v>
      </c>
      <c r="FK16" s="7">
        <f t="shared" si="81"/>
        <v>0</v>
      </c>
      <c r="FL16" s="28">
        <v>4</v>
      </c>
      <c r="FM16" s="7">
        <v>100</v>
      </c>
      <c r="FN16" s="7">
        <f t="shared" si="82"/>
        <v>320000</v>
      </c>
      <c r="FO16" s="7">
        <f t="shared" si="83"/>
        <v>0</v>
      </c>
      <c r="FP16" s="28">
        <v>4</v>
      </c>
      <c r="FQ16" s="7">
        <v>100</v>
      </c>
      <c r="FR16" s="7">
        <f t="shared" si="84"/>
        <v>320000</v>
      </c>
      <c r="FS16" s="7">
        <f t="shared" si="85"/>
        <v>0</v>
      </c>
      <c r="FT16" s="28">
        <v>4</v>
      </c>
      <c r="FU16" s="7">
        <v>100</v>
      </c>
      <c r="FV16" s="7">
        <f t="shared" si="86"/>
        <v>320000</v>
      </c>
      <c r="FW16" s="7">
        <f t="shared" si="87"/>
        <v>0</v>
      </c>
      <c r="FX16" s="28">
        <v>4</v>
      </c>
      <c r="FY16" s="7">
        <v>100</v>
      </c>
      <c r="FZ16" s="7">
        <f t="shared" si="88"/>
        <v>320000</v>
      </c>
      <c r="GA16" s="7">
        <f t="shared" si="89"/>
        <v>0</v>
      </c>
      <c r="GB16" s="28">
        <v>4</v>
      </c>
      <c r="GC16" s="7">
        <v>100</v>
      </c>
      <c r="GD16" s="7">
        <f t="shared" si="90"/>
        <v>320000</v>
      </c>
      <c r="GE16" s="7">
        <f t="shared" si="91"/>
        <v>0</v>
      </c>
      <c r="GF16" s="28">
        <v>4</v>
      </c>
      <c r="GG16" s="7">
        <v>100</v>
      </c>
      <c r="GH16" s="7">
        <f t="shared" si="92"/>
        <v>320000</v>
      </c>
      <c r="GI16" s="7">
        <f t="shared" si="93"/>
        <v>0</v>
      </c>
      <c r="GJ16" s="28">
        <v>4</v>
      </c>
      <c r="GK16" s="7">
        <v>100</v>
      </c>
      <c r="GL16" s="7">
        <f t="shared" si="94"/>
        <v>320000</v>
      </c>
      <c r="GM16" s="7">
        <f t="shared" si="95"/>
        <v>0</v>
      </c>
      <c r="GN16" s="28">
        <v>4</v>
      </c>
      <c r="GO16" s="7">
        <v>100</v>
      </c>
      <c r="GP16" s="7">
        <f t="shared" si="96"/>
        <v>320000</v>
      </c>
      <c r="GQ16" s="7">
        <f t="shared" si="97"/>
        <v>0</v>
      </c>
      <c r="GR16" s="28">
        <v>4</v>
      </c>
      <c r="GS16" s="7">
        <v>100</v>
      </c>
      <c r="GT16" s="7">
        <f t="shared" si="98"/>
        <v>320000</v>
      </c>
      <c r="GU16" s="7">
        <f t="shared" si="99"/>
        <v>0</v>
      </c>
      <c r="GV16" s="28">
        <v>4</v>
      </c>
      <c r="GW16" s="7">
        <v>100</v>
      </c>
      <c r="GX16" s="7">
        <f t="shared" si="100"/>
        <v>320000</v>
      </c>
      <c r="GY16" s="7">
        <f t="shared" si="101"/>
        <v>0</v>
      </c>
      <c r="GZ16" s="28">
        <v>4</v>
      </c>
      <c r="HA16" s="7">
        <v>100</v>
      </c>
      <c r="HB16" s="7">
        <f t="shared" si="102"/>
        <v>320000</v>
      </c>
      <c r="HC16" s="7">
        <f t="shared" si="103"/>
        <v>0</v>
      </c>
      <c r="HD16" s="28">
        <v>4</v>
      </c>
      <c r="HE16" s="7">
        <v>100</v>
      </c>
      <c r="HF16" s="7">
        <f t="shared" si="104"/>
        <v>320000</v>
      </c>
      <c r="HG16" s="7">
        <f t="shared" si="105"/>
        <v>0</v>
      </c>
      <c r="HH16" s="28">
        <v>4</v>
      </c>
      <c r="HI16" s="7">
        <v>100</v>
      </c>
      <c r="HJ16" s="7">
        <f t="shared" si="106"/>
        <v>320000</v>
      </c>
      <c r="HK16" s="7">
        <f t="shared" si="107"/>
        <v>0</v>
      </c>
      <c r="HL16" s="28">
        <v>4</v>
      </c>
      <c r="HM16" s="7">
        <v>100</v>
      </c>
      <c r="HN16" s="7">
        <f t="shared" si="108"/>
        <v>320000</v>
      </c>
      <c r="HO16" s="7">
        <f t="shared" si="109"/>
        <v>0</v>
      </c>
      <c r="HP16" s="28">
        <v>4</v>
      </c>
      <c r="HQ16" s="7">
        <v>100</v>
      </c>
      <c r="HR16" s="7">
        <f t="shared" si="110"/>
        <v>320000</v>
      </c>
      <c r="HS16" s="7">
        <f t="shared" si="111"/>
        <v>0</v>
      </c>
      <c r="HT16" s="28">
        <v>4</v>
      </c>
      <c r="HU16" s="7">
        <v>100</v>
      </c>
      <c r="HV16" s="7">
        <f t="shared" si="112"/>
        <v>320000</v>
      </c>
      <c r="HW16" s="7">
        <f t="shared" si="113"/>
        <v>0</v>
      </c>
      <c r="HX16" s="28">
        <v>4</v>
      </c>
      <c r="HY16" s="7">
        <v>100</v>
      </c>
      <c r="HZ16" s="7">
        <f t="shared" si="114"/>
        <v>320000</v>
      </c>
      <c r="IA16" s="7">
        <f t="shared" si="115"/>
        <v>0</v>
      </c>
      <c r="IB16" s="28">
        <v>4</v>
      </c>
      <c r="IC16" s="7">
        <v>100</v>
      </c>
      <c r="ID16" s="7">
        <f t="shared" si="116"/>
        <v>320000</v>
      </c>
      <c r="IE16" s="7">
        <f t="shared" si="117"/>
        <v>0</v>
      </c>
      <c r="IF16" s="28">
        <v>4</v>
      </c>
      <c r="IG16" s="7">
        <v>100</v>
      </c>
      <c r="IH16" s="7">
        <f t="shared" si="118"/>
        <v>320000</v>
      </c>
      <c r="II16" s="7">
        <f t="shared" si="119"/>
        <v>0</v>
      </c>
    </row>
    <row r="17" spans="1:244">
      <c r="A17" t="s">
        <v>67</v>
      </c>
      <c r="B17" s="10">
        <v>50000</v>
      </c>
      <c r="C17" s="10">
        <v>0</v>
      </c>
      <c r="D17" s="28">
        <v>1</v>
      </c>
      <c r="E17" s="7">
        <v>100</v>
      </c>
      <c r="F17" s="7">
        <f t="shared" si="0"/>
        <v>50000</v>
      </c>
      <c r="G17" s="7">
        <f t="shared" si="1"/>
        <v>0</v>
      </c>
      <c r="H17" s="8">
        <v>1</v>
      </c>
      <c r="I17" s="7">
        <v>100</v>
      </c>
      <c r="J17" s="7">
        <f>B17*H17*I17/100</f>
        <v>50000</v>
      </c>
      <c r="K17" s="7">
        <f>C17*H17*I17/100</f>
        <v>0</v>
      </c>
      <c r="L17" s="8">
        <v>1</v>
      </c>
      <c r="M17" s="7">
        <v>100</v>
      </c>
      <c r="N17" s="7">
        <f t="shared" si="2"/>
        <v>50000</v>
      </c>
      <c r="O17" s="7">
        <f t="shared" si="3"/>
        <v>0</v>
      </c>
      <c r="P17" s="8">
        <v>1</v>
      </c>
      <c r="Q17" s="7">
        <v>100</v>
      </c>
      <c r="R17" s="7">
        <f>B17*P17*Q17/100</f>
        <v>50000</v>
      </c>
      <c r="S17" s="7">
        <f>C17*P17*Q17/100</f>
        <v>0</v>
      </c>
      <c r="T17" s="8">
        <v>1</v>
      </c>
      <c r="U17" s="7">
        <v>100</v>
      </c>
      <c r="V17" s="7">
        <f>B17*T17*U17/100</f>
        <v>50000</v>
      </c>
      <c r="W17" s="7">
        <f>C17*T17*U17/100</f>
        <v>0</v>
      </c>
      <c r="X17" s="8">
        <v>1</v>
      </c>
      <c r="Y17" s="7">
        <v>100</v>
      </c>
      <c r="Z17" s="7">
        <f>B17*X17*Y17/100</f>
        <v>50000</v>
      </c>
      <c r="AA17" s="7">
        <f>C17*X17*Y17/100</f>
        <v>0</v>
      </c>
      <c r="AB17" s="8">
        <v>1</v>
      </c>
      <c r="AC17" s="7">
        <v>100</v>
      </c>
      <c r="AD17" s="7">
        <f>B17*AB17*AC17/100</f>
        <v>50000</v>
      </c>
      <c r="AE17" s="7">
        <f>C17*AB17*AC17/100</f>
        <v>0</v>
      </c>
      <c r="AF17" s="8">
        <v>1</v>
      </c>
      <c r="AG17" s="7">
        <v>100</v>
      </c>
      <c r="AH17" s="7">
        <f>B17*AF17*AG17/100</f>
        <v>50000</v>
      </c>
      <c r="AI17" s="7">
        <f>C17*AF17*AG17/100</f>
        <v>0</v>
      </c>
      <c r="AJ17" s="8">
        <v>1</v>
      </c>
      <c r="AK17" s="7">
        <v>100</v>
      </c>
      <c r="AL17" s="7">
        <f>B17*AJ17*AK17/100</f>
        <v>50000</v>
      </c>
      <c r="AM17" s="7">
        <f>C17*AJ17*AK17/100</f>
        <v>0</v>
      </c>
      <c r="AN17" s="8">
        <v>1</v>
      </c>
      <c r="AO17" s="7">
        <v>100</v>
      </c>
      <c r="AP17" s="7">
        <f>B17*AN17*AO17/100</f>
        <v>50000</v>
      </c>
      <c r="AQ17" s="7">
        <f>C17*AN17*AO17/100</f>
        <v>0</v>
      </c>
      <c r="AR17" s="8">
        <v>1</v>
      </c>
      <c r="AS17" s="7">
        <v>100</v>
      </c>
      <c r="AT17" s="7">
        <f>B17*AR17*AS17/100</f>
        <v>50000</v>
      </c>
      <c r="AU17" s="7">
        <f>C17*AR17*AS17/100</f>
        <v>0</v>
      </c>
      <c r="AV17" s="8">
        <v>1</v>
      </c>
      <c r="AW17" s="7">
        <v>100</v>
      </c>
      <c r="AX17" s="7">
        <f>B17*AV17*AW17/100</f>
        <v>50000</v>
      </c>
      <c r="AY17" s="7">
        <f>C17*AV17*AW17/100</f>
        <v>0</v>
      </c>
      <c r="AZ17" s="8">
        <v>1</v>
      </c>
      <c r="BA17" s="7">
        <v>100</v>
      </c>
      <c r="BB17" s="7">
        <f>B17*AZ17*BA17/100</f>
        <v>50000</v>
      </c>
      <c r="BC17" s="7">
        <f>C17*AZ17*BA17/100</f>
        <v>0</v>
      </c>
      <c r="BD17" s="8">
        <v>1</v>
      </c>
      <c r="BE17" s="7">
        <v>100</v>
      </c>
      <c r="BF17" s="7">
        <f>B17*BD17*BE17/100</f>
        <v>50000</v>
      </c>
      <c r="BG17" s="7">
        <f>C17*BD17*BE17/100</f>
        <v>0</v>
      </c>
      <c r="BH17" s="8">
        <v>1</v>
      </c>
      <c r="BI17" s="7">
        <v>100</v>
      </c>
      <c r="BJ17" s="7">
        <f>B17*BH17*BI17/100</f>
        <v>50000</v>
      </c>
      <c r="BK17" s="7">
        <f>C17*BH17*BI17/100</f>
        <v>0</v>
      </c>
      <c r="BL17" s="8">
        <v>1</v>
      </c>
      <c r="BM17" s="7">
        <v>100</v>
      </c>
      <c r="BN17" s="7">
        <f>B17*BL17*BM17/100</f>
        <v>50000</v>
      </c>
      <c r="BO17" s="7">
        <f>C17*BL17*BM17/100</f>
        <v>0</v>
      </c>
      <c r="BP17" s="8">
        <v>1</v>
      </c>
      <c r="BQ17" s="7">
        <v>100</v>
      </c>
      <c r="BR17" s="7">
        <f>B17*BP17*BQ17/100</f>
        <v>50000</v>
      </c>
      <c r="BS17" s="7">
        <f>C17*BP17*BQ17/100</f>
        <v>0</v>
      </c>
      <c r="BT17" s="8">
        <v>1</v>
      </c>
      <c r="BU17" s="7">
        <v>100</v>
      </c>
      <c r="BV17" s="7">
        <f>B17*BT17*BU17/100</f>
        <v>50000</v>
      </c>
      <c r="BW17" s="7">
        <f>C17*BT17*BU17/100</f>
        <v>0</v>
      </c>
      <c r="BX17" s="8">
        <v>2</v>
      </c>
      <c r="BY17" s="7">
        <v>100</v>
      </c>
      <c r="BZ17" s="7">
        <f>B17*BX17*BY17/100</f>
        <v>100000</v>
      </c>
      <c r="CA17" s="7">
        <f>C17*BX17*BY17/100</f>
        <v>0</v>
      </c>
      <c r="CB17" s="8">
        <v>2</v>
      </c>
      <c r="CC17" s="7">
        <v>100</v>
      </c>
      <c r="CD17" s="7">
        <f>B17*CB17*CC17/100</f>
        <v>100000</v>
      </c>
      <c r="CE17" s="7">
        <f>C17*CB17*CC17/100</f>
        <v>0</v>
      </c>
      <c r="CF17" s="8">
        <v>3</v>
      </c>
      <c r="CG17" s="7">
        <v>100</v>
      </c>
      <c r="CH17" s="7">
        <f>B17*CF17*CG17/100</f>
        <v>150000</v>
      </c>
      <c r="CI17" s="7">
        <f>C17*CF17*CG17/100</f>
        <v>0</v>
      </c>
      <c r="CJ17" s="8">
        <v>3</v>
      </c>
      <c r="CK17" s="7">
        <v>100</v>
      </c>
      <c r="CL17" s="7">
        <f>B17*CJ17*CK17/100</f>
        <v>150000</v>
      </c>
      <c r="CM17" s="7">
        <f>C17*CJ17*CK17/100</f>
        <v>0</v>
      </c>
      <c r="CN17" s="8">
        <v>3</v>
      </c>
      <c r="CO17" s="7">
        <v>100</v>
      </c>
      <c r="CP17" s="7">
        <f>B17*CN17*CO17/100</f>
        <v>150000</v>
      </c>
      <c r="CQ17" s="7">
        <f>C17*CN17*CO17/100</f>
        <v>0</v>
      </c>
      <c r="CR17" s="8">
        <v>3</v>
      </c>
      <c r="CS17" s="7">
        <v>100</v>
      </c>
      <c r="CT17" s="7">
        <f>B17*CR17*CS17/100</f>
        <v>150000</v>
      </c>
      <c r="CU17" s="7">
        <f>C17*CR17*CS17/100</f>
        <v>0</v>
      </c>
      <c r="CV17" s="8">
        <v>3</v>
      </c>
      <c r="CW17" s="7">
        <v>100</v>
      </c>
      <c r="CX17" s="7">
        <f t="shared" si="48"/>
        <v>150000</v>
      </c>
      <c r="CY17" s="7">
        <f t="shared" si="49"/>
        <v>0</v>
      </c>
      <c r="CZ17" s="8">
        <v>3</v>
      </c>
      <c r="DA17" s="7">
        <v>100</v>
      </c>
      <c r="DB17" s="7">
        <f t="shared" si="50"/>
        <v>150000</v>
      </c>
      <c r="DC17" s="7">
        <f t="shared" si="51"/>
        <v>0</v>
      </c>
      <c r="DD17" s="8">
        <v>3</v>
      </c>
      <c r="DE17" s="7">
        <v>100</v>
      </c>
      <c r="DF17" s="7">
        <f t="shared" si="52"/>
        <v>150000</v>
      </c>
      <c r="DG17" s="7">
        <f t="shared" si="53"/>
        <v>0</v>
      </c>
      <c r="DH17" s="8">
        <v>3</v>
      </c>
      <c r="DI17" s="7">
        <v>100</v>
      </c>
      <c r="DJ17" s="7">
        <f t="shared" si="54"/>
        <v>150000</v>
      </c>
      <c r="DK17" s="7">
        <f t="shared" si="55"/>
        <v>0</v>
      </c>
      <c r="DL17" s="8">
        <v>3</v>
      </c>
      <c r="DM17" s="7">
        <v>100</v>
      </c>
      <c r="DN17" s="7">
        <f t="shared" si="56"/>
        <v>150000</v>
      </c>
      <c r="DO17" s="7">
        <f t="shared" si="57"/>
        <v>0</v>
      </c>
      <c r="DP17" s="8">
        <v>3</v>
      </c>
      <c r="DQ17" s="7">
        <v>100</v>
      </c>
      <c r="DR17" s="7">
        <f t="shared" si="58"/>
        <v>150000</v>
      </c>
      <c r="DS17" s="7">
        <f t="shared" si="59"/>
        <v>0</v>
      </c>
      <c r="DT17" s="8">
        <v>3</v>
      </c>
      <c r="DU17" s="7">
        <v>100</v>
      </c>
      <c r="DV17" s="7">
        <f t="shared" si="60"/>
        <v>150000</v>
      </c>
      <c r="DW17" s="7">
        <f t="shared" si="61"/>
        <v>0</v>
      </c>
      <c r="DX17" s="8">
        <v>3</v>
      </c>
      <c r="DY17" s="7">
        <v>100</v>
      </c>
      <c r="DZ17" s="7">
        <f t="shared" si="62"/>
        <v>150000</v>
      </c>
      <c r="EA17" s="7">
        <f t="shared" si="63"/>
        <v>0</v>
      </c>
      <c r="EB17" s="8">
        <v>3</v>
      </c>
      <c r="EC17" s="7">
        <v>100</v>
      </c>
      <c r="ED17" s="7">
        <f t="shared" si="64"/>
        <v>150000</v>
      </c>
      <c r="EE17" s="7">
        <f t="shared" si="65"/>
        <v>0</v>
      </c>
      <c r="EF17" s="8">
        <v>3</v>
      </c>
      <c r="EG17" s="7">
        <v>100</v>
      </c>
      <c r="EH17" s="7">
        <f t="shared" si="66"/>
        <v>150000</v>
      </c>
      <c r="EI17" s="7">
        <f t="shared" si="67"/>
        <v>0</v>
      </c>
      <c r="EJ17" s="8">
        <v>3</v>
      </c>
      <c r="EK17" s="7">
        <v>100</v>
      </c>
      <c r="EL17" s="7">
        <f t="shared" si="68"/>
        <v>150000</v>
      </c>
      <c r="EM17" s="7">
        <f t="shared" si="69"/>
        <v>0</v>
      </c>
      <c r="EN17" s="8">
        <v>3</v>
      </c>
      <c r="EO17" s="7">
        <v>100</v>
      </c>
      <c r="EP17" s="7">
        <f t="shared" si="70"/>
        <v>150000</v>
      </c>
      <c r="EQ17" s="7">
        <f t="shared" si="71"/>
        <v>0</v>
      </c>
      <c r="ER17" s="8">
        <v>3</v>
      </c>
      <c r="ES17" s="7">
        <v>100</v>
      </c>
      <c r="ET17" s="7">
        <f t="shared" si="72"/>
        <v>150000</v>
      </c>
      <c r="EU17" s="7">
        <f t="shared" si="73"/>
        <v>0</v>
      </c>
      <c r="EV17" s="8">
        <v>3</v>
      </c>
      <c r="EW17" s="7">
        <v>100</v>
      </c>
      <c r="EX17" s="7">
        <f t="shared" si="74"/>
        <v>150000</v>
      </c>
      <c r="EY17" s="7">
        <f t="shared" si="75"/>
        <v>0</v>
      </c>
      <c r="EZ17" s="8">
        <v>3</v>
      </c>
      <c r="FA17" s="7">
        <v>100</v>
      </c>
      <c r="FB17" s="7">
        <f t="shared" si="76"/>
        <v>150000</v>
      </c>
      <c r="FC17" s="7">
        <f t="shared" si="77"/>
        <v>0</v>
      </c>
      <c r="FD17" s="8">
        <v>3</v>
      </c>
      <c r="FE17" s="7">
        <v>100</v>
      </c>
      <c r="FF17" s="7">
        <f t="shared" si="78"/>
        <v>150000</v>
      </c>
      <c r="FG17" s="7">
        <f t="shared" si="79"/>
        <v>0</v>
      </c>
      <c r="FH17" s="28">
        <v>2</v>
      </c>
      <c r="FI17" s="7">
        <v>100</v>
      </c>
      <c r="FJ17" s="7">
        <f t="shared" si="80"/>
        <v>100000</v>
      </c>
      <c r="FK17" s="7">
        <f t="shared" si="81"/>
        <v>0</v>
      </c>
      <c r="FL17" s="28">
        <v>2</v>
      </c>
      <c r="FM17" s="7">
        <v>100</v>
      </c>
      <c r="FN17" s="7">
        <f t="shared" si="82"/>
        <v>100000</v>
      </c>
      <c r="FO17" s="7">
        <f t="shared" si="83"/>
        <v>0</v>
      </c>
      <c r="FP17" s="28">
        <v>2</v>
      </c>
      <c r="FQ17" s="7">
        <v>100</v>
      </c>
      <c r="FR17" s="7">
        <f t="shared" si="84"/>
        <v>100000</v>
      </c>
      <c r="FS17" s="7">
        <f t="shared" si="85"/>
        <v>0</v>
      </c>
      <c r="FT17" s="28">
        <v>2</v>
      </c>
      <c r="FU17" s="7">
        <v>100</v>
      </c>
      <c r="FV17" s="7">
        <f t="shared" si="86"/>
        <v>100000</v>
      </c>
      <c r="FW17" s="7">
        <f t="shared" si="87"/>
        <v>0</v>
      </c>
      <c r="FX17" s="28">
        <v>2</v>
      </c>
      <c r="FY17" s="7">
        <v>100</v>
      </c>
      <c r="FZ17" s="7">
        <f t="shared" si="88"/>
        <v>100000</v>
      </c>
      <c r="GA17" s="7">
        <f t="shared" si="89"/>
        <v>0</v>
      </c>
      <c r="GB17" s="28">
        <v>2</v>
      </c>
      <c r="GC17" s="7">
        <v>100</v>
      </c>
      <c r="GD17" s="7">
        <f t="shared" si="90"/>
        <v>100000</v>
      </c>
      <c r="GE17" s="7">
        <f t="shared" si="91"/>
        <v>0</v>
      </c>
      <c r="GF17" s="28">
        <v>2</v>
      </c>
      <c r="GG17" s="7">
        <v>100</v>
      </c>
      <c r="GH17" s="7">
        <f t="shared" si="92"/>
        <v>100000</v>
      </c>
      <c r="GI17" s="7">
        <f t="shared" si="93"/>
        <v>0</v>
      </c>
      <c r="GJ17" s="28">
        <v>2</v>
      </c>
      <c r="GK17" s="7">
        <v>100</v>
      </c>
      <c r="GL17" s="7">
        <f t="shared" si="94"/>
        <v>100000</v>
      </c>
      <c r="GM17" s="7">
        <f t="shared" si="95"/>
        <v>0</v>
      </c>
      <c r="GN17" s="28">
        <v>2</v>
      </c>
      <c r="GO17" s="7">
        <v>100</v>
      </c>
      <c r="GP17" s="7">
        <f t="shared" si="96"/>
        <v>100000</v>
      </c>
      <c r="GQ17" s="7">
        <f t="shared" si="97"/>
        <v>0</v>
      </c>
      <c r="GR17" s="28">
        <v>2</v>
      </c>
      <c r="GS17" s="7">
        <v>100</v>
      </c>
      <c r="GT17" s="7">
        <f t="shared" si="98"/>
        <v>100000</v>
      </c>
      <c r="GU17" s="7">
        <f t="shared" si="99"/>
        <v>0</v>
      </c>
      <c r="GV17" s="28">
        <v>2</v>
      </c>
      <c r="GW17" s="7">
        <v>100</v>
      </c>
      <c r="GX17" s="7">
        <f t="shared" si="100"/>
        <v>100000</v>
      </c>
      <c r="GY17" s="7">
        <f t="shared" si="101"/>
        <v>0</v>
      </c>
      <c r="GZ17" s="28">
        <v>2</v>
      </c>
      <c r="HA17" s="7">
        <v>100</v>
      </c>
      <c r="HB17" s="7">
        <f t="shared" si="102"/>
        <v>100000</v>
      </c>
      <c r="HC17" s="7">
        <f t="shared" si="103"/>
        <v>0</v>
      </c>
      <c r="HD17" s="28">
        <v>2</v>
      </c>
      <c r="HE17" s="7">
        <v>100</v>
      </c>
      <c r="HF17" s="7">
        <f t="shared" si="104"/>
        <v>100000</v>
      </c>
      <c r="HG17" s="7">
        <f t="shared" si="105"/>
        <v>0</v>
      </c>
      <c r="HH17" s="28">
        <v>2</v>
      </c>
      <c r="HI17" s="7">
        <v>100</v>
      </c>
      <c r="HJ17" s="7">
        <f t="shared" si="106"/>
        <v>100000</v>
      </c>
      <c r="HK17" s="7">
        <f t="shared" si="107"/>
        <v>0</v>
      </c>
      <c r="HL17" s="28">
        <v>2</v>
      </c>
      <c r="HM17" s="7">
        <v>100</v>
      </c>
      <c r="HN17" s="7">
        <f t="shared" si="108"/>
        <v>100000</v>
      </c>
      <c r="HO17" s="7">
        <f t="shared" si="109"/>
        <v>0</v>
      </c>
      <c r="HP17" s="28">
        <v>2</v>
      </c>
      <c r="HQ17" s="7">
        <v>100</v>
      </c>
      <c r="HR17" s="7">
        <f t="shared" si="110"/>
        <v>100000</v>
      </c>
      <c r="HS17" s="7">
        <f t="shared" si="111"/>
        <v>0</v>
      </c>
      <c r="HT17" s="28">
        <v>2</v>
      </c>
      <c r="HU17" s="7">
        <v>100</v>
      </c>
      <c r="HV17" s="7">
        <f t="shared" si="112"/>
        <v>100000</v>
      </c>
      <c r="HW17" s="7">
        <f t="shared" si="113"/>
        <v>0</v>
      </c>
      <c r="HX17" s="28">
        <v>2</v>
      </c>
      <c r="HY17" s="7">
        <v>100</v>
      </c>
      <c r="HZ17" s="7">
        <f t="shared" si="114"/>
        <v>100000</v>
      </c>
      <c r="IA17" s="7">
        <f t="shared" si="115"/>
        <v>0</v>
      </c>
      <c r="IB17" s="28">
        <v>2</v>
      </c>
      <c r="IC17" s="7">
        <v>100</v>
      </c>
      <c r="ID17" s="7">
        <f t="shared" si="116"/>
        <v>100000</v>
      </c>
      <c r="IE17" s="7">
        <f t="shared" si="117"/>
        <v>0</v>
      </c>
      <c r="IF17" s="28">
        <v>2</v>
      </c>
      <c r="IG17" s="7">
        <v>100</v>
      </c>
      <c r="IH17" s="7">
        <f t="shared" si="118"/>
        <v>100000</v>
      </c>
      <c r="II17" s="7">
        <f t="shared" si="119"/>
        <v>0</v>
      </c>
    </row>
    <row r="18" spans="1:244">
      <c r="A18" t="s">
        <v>34</v>
      </c>
      <c r="B18" s="10">
        <v>50000</v>
      </c>
      <c r="C18" s="10">
        <v>0</v>
      </c>
      <c r="D18" s="28">
        <v>1</v>
      </c>
      <c r="E18" s="7">
        <v>100</v>
      </c>
      <c r="F18" s="7">
        <f t="shared" si="0"/>
        <v>50000</v>
      </c>
      <c r="G18" s="7">
        <f t="shared" si="1"/>
        <v>0</v>
      </c>
      <c r="H18" s="8">
        <v>1</v>
      </c>
      <c r="I18" s="7">
        <v>100</v>
      </c>
      <c r="J18" s="7">
        <f t="shared" si="24"/>
        <v>50000</v>
      </c>
      <c r="K18" s="7">
        <f t="shared" si="25"/>
        <v>0</v>
      </c>
      <c r="L18" s="8">
        <v>1</v>
      </c>
      <c r="M18" s="7">
        <v>100</v>
      </c>
      <c r="N18" s="7">
        <f t="shared" si="2"/>
        <v>50000</v>
      </c>
      <c r="O18" s="7">
        <f t="shared" si="3"/>
        <v>0</v>
      </c>
      <c r="P18" s="8">
        <v>1</v>
      </c>
      <c r="Q18" s="7">
        <v>100</v>
      </c>
      <c r="R18" s="7">
        <f t="shared" si="26"/>
        <v>50000</v>
      </c>
      <c r="S18" s="7">
        <f t="shared" si="27"/>
        <v>0</v>
      </c>
      <c r="T18" s="8">
        <v>0</v>
      </c>
      <c r="U18" s="7">
        <v>100</v>
      </c>
      <c r="V18" s="7">
        <f t="shared" si="4"/>
        <v>0</v>
      </c>
      <c r="W18" s="7">
        <f t="shared" si="5"/>
        <v>0</v>
      </c>
      <c r="X18" s="8">
        <v>0</v>
      </c>
      <c r="Y18" s="7">
        <v>100</v>
      </c>
      <c r="Z18" s="7">
        <f t="shared" si="28"/>
        <v>0</v>
      </c>
      <c r="AA18" s="7">
        <f t="shared" si="29"/>
        <v>0</v>
      </c>
      <c r="AB18" s="8">
        <v>1</v>
      </c>
      <c r="AC18" s="7">
        <v>100</v>
      </c>
      <c r="AD18" s="7">
        <f t="shared" si="6"/>
        <v>50000</v>
      </c>
      <c r="AE18" s="7">
        <f t="shared" si="7"/>
        <v>0</v>
      </c>
      <c r="AF18" s="8">
        <v>1</v>
      </c>
      <c r="AG18" s="7">
        <v>100</v>
      </c>
      <c r="AH18" s="7">
        <f t="shared" si="30"/>
        <v>50000</v>
      </c>
      <c r="AI18" s="7">
        <f t="shared" si="31"/>
        <v>0</v>
      </c>
      <c r="AJ18" s="8">
        <v>1</v>
      </c>
      <c r="AK18" s="7">
        <v>100</v>
      </c>
      <c r="AL18" s="7">
        <f t="shared" si="8"/>
        <v>50000</v>
      </c>
      <c r="AM18" s="7">
        <f t="shared" si="9"/>
        <v>0</v>
      </c>
      <c r="AN18" s="8">
        <v>1</v>
      </c>
      <c r="AO18" s="7">
        <v>100</v>
      </c>
      <c r="AP18" s="7">
        <f t="shared" si="32"/>
        <v>50000</v>
      </c>
      <c r="AQ18" s="7">
        <f t="shared" si="33"/>
        <v>0</v>
      </c>
      <c r="AR18" s="8">
        <v>1</v>
      </c>
      <c r="AS18" s="7">
        <v>100</v>
      </c>
      <c r="AT18" s="7">
        <f t="shared" si="10"/>
        <v>50000</v>
      </c>
      <c r="AU18" s="7">
        <f t="shared" si="11"/>
        <v>0</v>
      </c>
      <c r="AV18" s="8">
        <v>1</v>
      </c>
      <c r="AW18" s="7">
        <v>100</v>
      </c>
      <c r="AX18" s="7">
        <f t="shared" si="34"/>
        <v>50000</v>
      </c>
      <c r="AY18" s="7">
        <f t="shared" si="35"/>
        <v>0</v>
      </c>
      <c r="AZ18" s="8">
        <v>1</v>
      </c>
      <c r="BA18" s="7">
        <v>100</v>
      </c>
      <c r="BB18" s="7">
        <f t="shared" si="12"/>
        <v>50000</v>
      </c>
      <c r="BC18" s="7">
        <f t="shared" si="13"/>
        <v>0</v>
      </c>
      <c r="BD18" s="8">
        <v>1</v>
      </c>
      <c r="BE18" s="7">
        <v>100</v>
      </c>
      <c r="BF18" s="7">
        <f t="shared" si="36"/>
        <v>50000</v>
      </c>
      <c r="BG18" s="7">
        <f t="shared" si="37"/>
        <v>0</v>
      </c>
      <c r="BH18" s="8">
        <v>1</v>
      </c>
      <c r="BI18" s="7">
        <v>100</v>
      </c>
      <c r="BJ18" s="7">
        <f t="shared" si="14"/>
        <v>50000</v>
      </c>
      <c r="BK18" s="7">
        <f t="shared" si="15"/>
        <v>0</v>
      </c>
      <c r="BL18" s="8">
        <v>1</v>
      </c>
      <c r="BM18" s="7">
        <v>100</v>
      </c>
      <c r="BN18" s="7">
        <f t="shared" si="38"/>
        <v>50000</v>
      </c>
      <c r="BO18" s="7">
        <f t="shared" si="39"/>
        <v>0</v>
      </c>
      <c r="BP18" s="8">
        <v>1</v>
      </c>
      <c r="BQ18" s="7">
        <v>100</v>
      </c>
      <c r="BR18" s="7">
        <f t="shared" si="16"/>
        <v>50000</v>
      </c>
      <c r="BS18" s="7">
        <f t="shared" si="17"/>
        <v>0</v>
      </c>
      <c r="BT18" s="8">
        <v>1</v>
      </c>
      <c r="BU18" s="7">
        <v>100</v>
      </c>
      <c r="BV18" s="7">
        <f t="shared" si="40"/>
        <v>50000</v>
      </c>
      <c r="BW18" s="7">
        <f t="shared" si="41"/>
        <v>0</v>
      </c>
      <c r="BX18" s="8">
        <v>2</v>
      </c>
      <c r="BY18" s="7">
        <v>100</v>
      </c>
      <c r="BZ18" s="7">
        <f t="shared" si="18"/>
        <v>100000</v>
      </c>
      <c r="CA18" s="7">
        <f t="shared" si="19"/>
        <v>0</v>
      </c>
      <c r="CB18" s="8">
        <v>2</v>
      </c>
      <c r="CC18" s="7">
        <v>100</v>
      </c>
      <c r="CD18" s="7">
        <f t="shared" si="42"/>
        <v>100000</v>
      </c>
      <c r="CE18" s="7">
        <f t="shared" si="43"/>
        <v>0</v>
      </c>
      <c r="CF18" s="8">
        <v>2</v>
      </c>
      <c r="CG18" s="7">
        <v>100</v>
      </c>
      <c r="CH18" s="7">
        <f t="shared" si="20"/>
        <v>100000</v>
      </c>
      <c r="CI18" s="7">
        <f t="shared" si="21"/>
        <v>0</v>
      </c>
      <c r="CJ18" s="8">
        <v>2</v>
      </c>
      <c r="CK18" s="7">
        <v>100</v>
      </c>
      <c r="CL18" s="7">
        <f t="shared" si="44"/>
        <v>100000</v>
      </c>
      <c r="CM18" s="7">
        <f t="shared" si="45"/>
        <v>0</v>
      </c>
      <c r="CN18" s="8">
        <v>2</v>
      </c>
      <c r="CO18" s="7">
        <v>100</v>
      </c>
      <c r="CP18" s="7">
        <f t="shared" si="46"/>
        <v>100000</v>
      </c>
      <c r="CQ18" s="7">
        <f t="shared" si="47"/>
        <v>0</v>
      </c>
      <c r="CR18" s="8">
        <v>2</v>
      </c>
      <c r="CS18" s="7">
        <v>100</v>
      </c>
      <c r="CT18" s="7">
        <f t="shared" si="22"/>
        <v>100000</v>
      </c>
      <c r="CU18" s="7">
        <f t="shared" si="23"/>
        <v>0</v>
      </c>
      <c r="CV18" s="8">
        <v>2</v>
      </c>
      <c r="CW18" s="7">
        <v>100</v>
      </c>
      <c r="CX18" s="7">
        <f t="shared" si="48"/>
        <v>100000</v>
      </c>
      <c r="CY18" s="7">
        <f t="shared" si="49"/>
        <v>0</v>
      </c>
      <c r="CZ18" s="8">
        <v>2</v>
      </c>
      <c r="DA18" s="7">
        <v>100</v>
      </c>
      <c r="DB18" s="7">
        <f t="shared" si="50"/>
        <v>100000</v>
      </c>
      <c r="DC18" s="7">
        <f t="shared" si="51"/>
        <v>0</v>
      </c>
      <c r="DD18" s="8">
        <v>2</v>
      </c>
      <c r="DE18" s="7">
        <v>100</v>
      </c>
      <c r="DF18" s="7">
        <f t="shared" si="52"/>
        <v>100000</v>
      </c>
      <c r="DG18" s="7">
        <f t="shared" si="53"/>
        <v>0</v>
      </c>
      <c r="DH18" s="8">
        <v>2</v>
      </c>
      <c r="DI18" s="7">
        <v>100</v>
      </c>
      <c r="DJ18" s="7">
        <f t="shared" si="54"/>
        <v>100000</v>
      </c>
      <c r="DK18" s="7">
        <f t="shared" si="55"/>
        <v>0</v>
      </c>
      <c r="DL18" s="8">
        <v>2</v>
      </c>
      <c r="DM18" s="7">
        <v>100</v>
      </c>
      <c r="DN18" s="7">
        <f t="shared" si="56"/>
        <v>100000</v>
      </c>
      <c r="DO18" s="7">
        <f t="shared" si="57"/>
        <v>0</v>
      </c>
      <c r="DP18" s="8">
        <v>2</v>
      </c>
      <c r="DQ18" s="7">
        <v>100</v>
      </c>
      <c r="DR18" s="7">
        <f t="shared" si="58"/>
        <v>100000</v>
      </c>
      <c r="DS18" s="7">
        <f t="shared" si="59"/>
        <v>0</v>
      </c>
      <c r="DT18" s="8">
        <v>2</v>
      </c>
      <c r="DU18" s="7">
        <v>100</v>
      </c>
      <c r="DV18" s="7">
        <f t="shared" si="60"/>
        <v>100000</v>
      </c>
      <c r="DW18" s="7">
        <f t="shared" si="61"/>
        <v>0</v>
      </c>
      <c r="DX18" s="8">
        <v>2</v>
      </c>
      <c r="DY18" s="7">
        <v>100</v>
      </c>
      <c r="DZ18" s="7">
        <f t="shared" si="62"/>
        <v>100000</v>
      </c>
      <c r="EA18" s="7">
        <f t="shared" si="63"/>
        <v>0</v>
      </c>
      <c r="EB18" s="8">
        <v>2</v>
      </c>
      <c r="EC18" s="7">
        <v>100</v>
      </c>
      <c r="ED18" s="7">
        <f t="shared" si="64"/>
        <v>100000</v>
      </c>
      <c r="EE18" s="7">
        <f t="shared" si="65"/>
        <v>0</v>
      </c>
      <c r="EF18" s="8">
        <v>2</v>
      </c>
      <c r="EG18" s="7">
        <v>100</v>
      </c>
      <c r="EH18" s="7">
        <f t="shared" si="66"/>
        <v>100000</v>
      </c>
      <c r="EI18" s="7">
        <f t="shared" si="67"/>
        <v>0</v>
      </c>
      <c r="EJ18" s="8">
        <v>2</v>
      </c>
      <c r="EK18" s="7">
        <v>100</v>
      </c>
      <c r="EL18" s="7">
        <f t="shared" si="68"/>
        <v>100000</v>
      </c>
      <c r="EM18" s="7">
        <f t="shared" si="69"/>
        <v>0</v>
      </c>
      <c r="EN18" s="8">
        <v>2</v>
      </c>
      <c r="EO18" s="7">
        <v>100</v>
      </c>
      <c r="EP18" s="7">
        <f t="shared" si="70"/>
        <v>100000</v>
      </c>
      <c r="EQ18" s="7">
        <f t="shared" si="71"/>
        <v>0</v>
      </c>
      <c r="ER18" s="8">
        <v>2</v>
      </c>
      <c r="ES18" s="7">
        <v>100</v>
      </c>
      <c r="ET18" s="7">
        <f t="shared" si="72"/>
        <v>100000</v>
      </c>
      <c r="EU18" s="7">
        <f t="shared" si="73"/>
        <v>0</v>
      </c>
      <c r="EV18" s="8">
        <v>2</v>
      </c>
      <c r="EW18" s="7">
        <v>100</v>
      </c>
      <c r="EX18" s="7">
        <f t="shared" si="74"/>
        <v>100000</v>
      </c>
      <c r="EY18" s="7">
        <f t="shared" si="75"/>
        <v>0</v>
      </c>
      <c r="EZ18" s="8">
        <v>2</v>
      </c>
      <c r="FA18" s="7">
        <v>100</v>
      </c>
      <c r="FB18" s="7">
        <f t="shared" si="76"/>
        <v>100000</v>
      </c>
      <c r="FC18" s="7">
        <f t="shared" si="77"/>
        <v>0</v>
      </c>
      <c r="FD18" s="8">
        <v>2</v>
      </c>
      <c r="FE18" s="7">
        <v>100</v>
      </c>
      <c r="FF18" s="7">
        <f t="shared" si="78"/>
        <v>100000</v>
      </c>
      <c r="FG18" s="7">
        <f t="shared" si="79"/>
        <v>0</v>
      </c>
      <c r="FH18" s="28">
        <v>3</v>
      </c>
      <c r="FI18" s="7">
        <v>100</v>
      </c>
      <c r="FJ18" s="7">
        <f t="shared" si="80"/>
        <v>150000</v>
      </c>
      <c r="FK18" s="7">
        <f t="shared" si="81"/>
        <v>0</v>
      </c>
      <c r="FL18" s="28">
        <v>3</v>
      </c>
      <c r="FM18" s="7">
        <v>100</v>
      </c>
      <c r="FN18" s="7">
        <f t="shared" si="82"/>
        <v>150000</v>
      </c>
      <c r="FO18" s="7">
        <f t="shared" si="83"/>
        <v>0</v>
      </c>
      <c r="FP18" s="28">
        <v>3</v>
      </c>
      <c r="FQ18" s="7">
        <v>100</v>
      </c>
      <c r="FR18" s="7">
        <f t="shared" si="84"/>
        <v>150000</v>
      </c>
      <c r="FS18" s="7">
        <f t="shared" si="85"/>
        <v>0</v>
      </c>
      <c r="FT18" s="28">
        <v>3</v>
      </c>
      <c r="FU18" s="7">
        <v>100</v>
      </c>
      <c r="FV18" s="7">
        <f t="shared" si="86"/>
        <v>150000</v>
      </c>
      <c r="FW18" s="7">
        <f t="shared" si="87"/>
        <v>0</v>
      </c>
      <c r="FX18" s="28">
        <v>3</v>
      </c>
      <c r="FY18" s="7">
        <v>100</v>
      </c>
      <c r="FZ18" s="7">
        <f t="shared" si="88"/>
        <v>150000</v>
      </c>
      <c r="GA18" s="7">
        <f t="shared" si="89"/>
        <v>0</v>
      </c>
      <c r="GB18" s="28">
        <v>3</v>
      </c>
      <c r="GC18" s="7">
        <v>100</v>
      </c>
      <c r="GD18" s="7">
        <f t="shared" si="90"/>
        <v>150000</v>
      </c>
      <c r="GE18" s="7">
        <f t="shared" si="91"/>
        <v>0</v>
      </c>
      <c r="GF18" s="28">
        <v>3</v>
      </c>
      <c r="GG18" s="7">
        <v>100</v>
      </c>
      <c r="GH18" s="7">
        <f t="shared" si="92"/>
        <v>150000</v>
      </c>
      <c r="GI18" s="7">
        <f t="shared" si="93"/>
        <v>0</v>
      </c>
      <c r="GJ18" s="28">
        <v>3</v>
      </c>
      <c r="GK18" s="7">
        <v>100</v>
      </c>
      <c r="GL18" s="7">
        <f t="shared" si="94"/>
        <v>150000</v>
      </c>
      <c r="GM18" s="7">
        <f t="shared" si="95"/>
        <v>0</v>
      </c>
      <c r="GN18" s="28">
        <v>3</v>
      </c>
      <c r="GO18" s="7">
        <v>100</v>
      </c>
      <c r="GP18" s="7">
        <f t="shared" si="96"/>
        <v>150000</v>
      </c>
      <c r="GQ18" s="7">
        <f t="shared" si="97"/>
        <v>0</v>
      </c>
      <c r="GR18" s="28">
        <v>3</v>
      </c>
      <c r="GS18" s="7">
        <v>100</v>
      </c>
      <c r="GT18" s="7">
        <f t="shared" si="98"/>
        <v>150000</v>
      </c>
      <c r="GU18" s="7">
        <f t="shared" si="99"/>
        <v>0</v>
      </c>
      <c r="GV18" s="28">
        <v>3</v>
      </c>
      <c r="GW18" s="7">
        <v>100</v>
      </c>
      <c r="GX18" s="7">
        <f t="shared" si="100"/>
        <v>150000</v>
      </c>
      <c r="GY18" s="7">
        <f t="shared" si="101"/>
        <v>0</v>
      </c>
      <c r="GZ18" s="28">
        <v>3</v>
      </c>
      <c r="HA18" s="7">
        <v>100</v>
      </c>
      <c r="HB18" s="7">
        <f t="shared" si="102"/>
        <v>150000</v>
      </c>
      <c r="HC18" s="7">
        <f t="shared" si="103"/>
        <v>0</v>
      </c>
      <c r="HD18" s="28">
        <v>3</v>
      </c>
      <c r="HE18" s="7">
        <v>100</v>
      </c>
      <c r="HF18" s="7">
        <f t="shared" si="104"/>
        <v>150000</v>
      </c>
      <c r="HG18" s="7">
        <f t="shared" si="105"/>
        <v>0</v>
      </c>
      <c r="HH18" s="28">
        <v>3</v>
      </c>
      <c r="HI18" s="7">
        <v>100</v>
      </c>
      <c r="HJ18" s="7">
        <f t="shared" si="106"/>
        <v>150000</v>
      </c>
      <c r="HK18" s="7">
        <f t="shared" si="107"/>
        <v>0</v>
      </c>
      <c r="HL18" s="28">
        <v>3</v>
      </c>
      <c r="HM18" s="7">
        <v>100</v>
      </c>
      <c r="HN18" s="7">
        <f t="shared" si="108"/>
        <v>150000</v>
      </c>
      <c r="HO18" s="7">
        <f t="shared" si="109"/>
        <v>0</v>
      </c>
      <c r="HP18" s="28">
        <v>3</v>
      </c>
      <c r="HQ18" s="7">
        <v>100</v>
      </c>
      <c r="HR18" s="7">
        <f t="shared" si="110"/>
        <v>150000</v>
      </c>
      <c r="HS18" s="7">
        <f t="shared" si="111"/>
        <v>0</v>
      </c>
      <c r="HT18" s="28">
        <v>3</v>
      </c>
      <c r="HU18" s="7">
        <v>100</v>
      </c>
      <c r="HV18" s="7">
        <f t="shared" si="112"/>
        <v>150000</v>
      </c>
      <c r="HW18" s="7">
        <f t="shared" si="113"/>
        <v>0</v>
      </c>
      <c r="HX18" s="28">
        <v>3</v>
      </c>
      <c r="HY18" s="7">
        <v>100</v>
      </c>
      <c r="HZ18" s="7">
        <f t="shared" si="114"/>
        <v>150000</v>
      </c>
      <c r="IA18" s="7">
        <f t="shared" si="115"/>
        <v>0</v>
      </c>
      <c r="IB18" s="28">
        <v>3</v>
      </c>
      <c r="IC18" s="7">
        <v>100</v>
      </c>
      <c r="ID18" s="7">
        <f t="shared" si="116"/>
        <v>150000</v>
      </c>
      <c r="IE18" s="7">
        <f t="shared" si="117"/>
        <v>0</v>
      </c>
      <c r="IF18" s="28">
        <v>3</v>
      </c>
      <c r="IG18" s="7">
        <v>100</v>
      </c>
      <c r="IH18" s="7">
        <f t="shared" si="118"/>
        <v>150000</v>
      </c>
      <c r="II18" s="7">
        <f t="shared" si="119"/>
        <v>0</v>
      </c>
    </row>
    <row r="19" spans="1:244">
      <c r="A19" t="s">
        <v>24</v>
      </c>
      <c r="B19" s="10">
        <v>30000</v>
      </c>
      <c r="C19" s="10">
        <v>0</v>
      </c>
      <c r="D19" s="28">
        <v>0</v>
      </c>
      <c r="E19" s="7">
        <v>100</v>
      </c>
      <c r="F19" s="7">
        <f t="shared" ref="F19:F24" si="120">B19*D19*E19/100</f>
        <v>0</v>
      </c>
      <c r="G19" s="7">
        <f t="shared" ref="G19:G24" si="121">C19*D19*E19/100</f>
        <v>0</v>
      </c>
      <c r="H19" s="8">
        <v>0</v>
      </c>
      <c r="I19" s="7">
        <v>100</v>
      </c>
      <c r="J19" s="7">
        <f t="shared" si="24"/>
        <v>0</v>
      </c>
      <c r="K19" s="7">
        <f t="shared" si="25"/>
        <v>0</v>
      </c>
      <c r="L19" s="8">
        <v>0</v>
      </c>
      <c r="M19" s="7">
        <v>100</v>
      </c>
      <c r="N19" s="7">
        <f t="shared" ref="N19:N24" si="122">B19*L19*M19/100</f>
        <v>0</v>
      </c>
      <c r="O19" s="7">
        <f t="shared" ref="O19:O24" si="123">C19*L19*M19/100</f>
        <v>0</v>
      </c>
      <c r="P19" s="8">
        <v>1</v>
      </c>
      <c r="Q19" s="7">
        <v>100</v>
      </c>
      <c r="R19" s="7">
        <f t="shared" si="26"/>
        <v>30000</v>
      </c>
      <c r="S19" s="7">
        <f t="shared" si="27"/>
        <v>0</v>
      </c>
      <c r="T19" s="8">
        <v>1</v>
      </c>
      <c r="U19" s="7">
        <v>100</v>
      </c>
      <c r="V19" s="7">
        <f t="shared" si="4"/>
        <v>30000</v>
      </c>
      <c r="W19" s="7">
        <f t="shared" si="5"/>
        <v>0</v>
      </c>
      <c r="X19" s="8">
        <v>1</v>
      </c>
      <c r="Y19" s="7">
        <v>100</v>
      </c>
      <c r="Z19" s="7">
        <f t="shared" si="28"/>
        <v>30000</v>
      </c>
      <c r="AA19" s="7">
        <f t="shared" si="29"/>
        <v>0</v>
      </c>
      <c r="AB19" s="8">
        <v>1</v>
      </c>
      <c r="AC19" s="7">
        <v>100</v>
      </c>
      <c r="AD19" s="7">
        <f t="shared" si="6"/>
        <v>30000</v>
      </c>
      <c r="AE19" s="7">
        <f t="shared" si="7"/>
        <v>0</v>
      </c>
      <c r="AF19" s="8">
        <v>1</v>
      </c>
      <c r="AG19" s="7">
        <v>100</v>
      </c>
      <c r="AH19" s="7">
        <f t="shared" si="30"/>
        <v>30000</v>
      </c>
      <c r="AI19" s="7">
        <f t="shared" si="31"/>
        <v>0</v>
      </c>
      <c r="AJ19" s="8">
        <v>1</v>
      </c>
      <c r="AK19" s="7">
        <v>100</v>
      </c>
      <c r="AL19" s="7">
        <f t="shared" si="8"/>
        <v>30000</v>
      </c>
      <c r="AM19" s="7">
        <f t="shared" si="9"/>
        <v>0</v>
      </c>
      <c r="AN19" s="8">
        <v>1</v>
      </c>
      <c r="AO19" s="7">
        <v>100</v>
      </c>
      <c r="AP19" s="7">
        <f t="shared" si="32"/>
        <v>30000</v>
      </c>
      <c r="AQ19" s="7">
        <f t="shared" si="33"/>
        <v>0</v>
      </c>
      <c r="AR19" s="8">
        <v>1</v>
      </c>
      <c r="AS19" s="7">
        <v>100</v>
      </c>
      <c r="AT19" s="7">
        <f t="shared" si="10"/>
        <v>30000</v>
      </c>
      <c r="AU19" s="7">
        <f t="shared" si="11"/>
        <v>0</v>
      </c>
      <c r="AV19" s="8">
        <v>1</v>
      </c>
      <c r="AW19" s="7">
        <v>100</v>
      </c>
      <c r="AX19" s="7">
        <f t="shared" si="34"/>
        <v>30000</v>
      </c>
      <c r="AY19" s="7">
        <f t="shared" si="35"/>
        <v>0</v>
      </c>
      <c r="AZ19" s="8">
        <v>1</v>
      </c>
      <c r="BA19" s="7">
        <v>100</v>
      </c>
      <c r="BB19" s="7">
        <f t="shared" si="12"/>
        <v>30000</v>
      </c>
      <c r="BC19" s="7">
        <f t="shared" si="13"/>
        <v>0</v>
      </c>
      <c r="BD19" s="8">
        <v>2</v>
      </c>
      <c r="BE19" s="7">
        <v>100</v>
      </c>
      <c r="BF19" s="7">
        <f t="shared" si="36"/>
        <v>60000</v>
      </c>
      <c r="BG19" s="7">
        <f t="shared" si="37"/>
        <v>0</v>
      </c>
      <c r="BH19" s="8">
        <v>2</v>
      </c>
      <c r="BI19" s="7">
        <v>100</v>
      </c>
      <c r="BJ19" s="7">
        <f t="shared" si="14"/>
        <v>60000</v>
      </c>
      <c r="BK19" s="7">
        <f t="shared" si="15"/>
        <v>0</v>
      </c>
      <c r="BL19" s="8">
        <v>2</v>
      </c>
      <c r="BM19" s="7">
        <v>100</v>
      </c>
      <c r="BN19" s="7">
        <f t="shared" si="38"/>
        <v>60000</v>
      </c>
      <c r="BO19" s="7">
        <f t="shared" si="39"/>
        <v>0</v>
      </c>
      <c r="BP19" s="8">
        <v>2</v>
      </c>
      <c r="BQ19" s="7">
        <v>100</v>
      </c>
      <c r="BR19" s="7">
        <f t="shared" si="16"/>
        <v>60000</v>
      </c>
      <c r="BS19" s="7">
        <f t="shared" si="17"/>
        <v>0</v>
      </c>
      <c r="BT19" s="8">
        <v>3</v>
      </c>
      <c r="BU19" s="7">
        <v>100</v>
      </c>
      <c r="BV19" s="7">
        <f t="shared" si="40"/>
        <v>90000</v>
      </c>
      <c r="BW19" s="7">
        <f t="shared" si="41"/>
        <v>0</v>
      </c>
      <c r="BX19" s="8">
        <v>3</v>
      </c>
      <c r="BY19" s="7">
        <v>100</v>
      </c>
      <c r="BZ19" s="7">
        <f t="shared" si="18"/>
        <v>90000</v>
      </c>
      <c r="CA19" s="7">
        <f t="shared" si="19"/>
        <v>0</v>
      </c>
      <c r="CB19" s="8">
        <v>3</v>
      </c>
      <c r="CC19" s="7">
        <v>100</v>
      </c>
      <c r="CD19" s="7">
        <f t="shared" si="42"/>
        <v>90000</v>
      </c>
      <c r="CE19" s="7">
        <f t="shared" si="43"/>
        <v>0</v>
      </c>
      <c r="CF19" s="8">
        <v>3</v>
      </c>
      <c r="CG19" s="7">
        <v>100</v>
      </c>
      <c r="CH19" s="7">
        <f t="shared" si="20"/>
        <v>90000</v>
      </c>
      <c r="CI19" s="7">
        <f t="shared" si="21"/>
        <v>0</v>
      </c>
      <c r="CJ19" s="8">
        <v>3</v>
      </c>
      <c r="CK19" s="7">
        <v>100</v>
      </c>
      <c r="CL19" s="7">
        <f t="shared" si="44"/>
        <v>90000</v>
      </c>
      <c r="CM19" s="7">
        <f t="shared" si="45"/>
        <v>0</v>
      </c>
      <c r="CN19" s="8">
        <v>3</v>
      </c>
      <c r="CO19" s="7">
        <v>100</v>
      </c>
      <c r="CP19" s="7">
        <f t="shared" si="46"/>
        <v>90000</v>
      </c>
      <c r="CQ19" s="7">
        <f t="shared" si="47"/>
        <v>0</v>
      </c>
      <c r="CR19" s="8">
        <v>3</v>
      </c>
      <c r="CS19" s="7">
        <v>100</v>
      </c>
      <c r="CT19" s="7">
        <f t="shared" si="22"/>
        <v>90000</v>
      </c>
      <c r="CU19" s="7">
        <f t="shared" si="23"/>
        <v>0</v>
      </c>
      <c r="CV19" s="8">
        <v>3</v>
      </c>
      <c r="CW19" s="7">
        <v>100</v>
      </c>
      <c r="CX19" s="7">
        <f t="shared" si="48"/>
        <v>90000</v>
      </c>
      <c r="CY19" s="7">
        <f t="shared" si="49"/>
        <v>0</v>
      </c>
      <c r="CZ19" s="8">
        <v>3</v>
      </c>
      <c r="DA19" s="7">
        <v>100</v>
      </c>
      <c r="DB19" s="7">
        <f t="shared" si="50"/>
        <v>90000</v>
      </c>
      <c r="DC19" s="7">
        <f t="shared" si="51"/>
        <v>0</v>
      </c>
      <c r="DD19" s="8">
        <v>3</v>
      </c>
      <c r="DE19" s="7">
        <v>100</v>
      </c>
      <c r="DF19" s="7">
        <f t="shared" si="52"/>
        <v>90000</v>
      </c>
      <c r="DG19" s="7">
        <f t="shared" si="53"/>
        <v>0</v>
      </c>
      <c r="DH19" s="8">
        <v>3</v>
      </c>
      <c r="DI19" s="7">
        <v>100</v>
      </c>
      <c r="DJ19" s="7">
        <f t="shared" si="54"/>
        <v>90000</v>
      </c>
      <c r="DK19" s="7">
        <f t="shared" si="55"/>
        <v>0</v>
      </c>
      <c r="DL19" s="8">
        <v>3</v>
      </c>
      <c r="DM19" s="7">
        <v>100</v>
      </c>
      <c r="DN19" s="7">
        <f t="shared" si="56"/>
        <v>90000</v>
      </c>
      <c r="DO19" s="7">
        <f t="shared" si="57"/>
        <v>0</v>
      </c>
      <c r="DP19" s="8">
        <v>3</v>
      </c>
      <c r="DQ19" s="7">
        <v>100</v>
      </c>
      <c r="DR19" s="7">
        <f t="shared" si="58"/>
        <v>90000</v>
      </c>
      <c r="DS19" s="7">
        <f t="shared" si="59"/>
        <v>0</v>
      </c>
      <c r="DT19" s="8">
        <v>3</v>
      </c>
      <c r="DU19" s="7">
        <v>100</v>
      </c>
      <c r="DV19" s="7">
        <f t="shared" si="60"/>
        <v>90000</v>
      </c>
      <c r="DW19" s="7">
        <f t="shared" si="61"/>
        <v>0</v>
      </c>
      <c r="DX19" s="8">
        <v>3</v>
      </c>
      <c r="DY19" s="7">
        <v>100</v>
      </c>
      <c r="DZ19" s="7">
        <f t="shared" si="62"/>
        <v>90000</v>
      </c>
      <c r="EA19" s="7">
        <f t="shared" si="63"/>
        <v>0</v>
      </c>
      <c r="EB19" s="8">
        <v>3</v>
      </c>
      <c r="EC19" s="7">
        <v>100</v>
      </c>
      <c r="ED19" s="7">
        <f t="shared" si="64"/>
        <v>90000</v>
      </c>
      <c r="EE19" s="7">
        <f t="shared" si="65"/>
        <v>0</v>
      </c>
      <c r="EF19" s="8">
        <v>3</v>
      </c>
      <c r="EG19" s="7">
        <v>100</v>
      </c>
      <c r="EH19" s="7">
        <f t="shared" si="66"/>
        <v>90000</v>
      </c>
      <c r="EI19" s="7">
        <f t="shared" si="67"/>
        <v>0</v>
      </c>
      <c r="EJ19" s="8">
        <v>3</v>
      </c>
      <c r="EK19" s="7">
        <v>100</v>
      </c>
      <c r="EL19" s="7">
        <f t="shared" si="68"/>
        <v>90000</v>
      </c>
      <c r="EM19" s="7">
        <f t="shared" si="69"/>
        <v>0</v>
      </c>
      <c r="EN19" s="8">
        <v>3</v>
      </c>
      <c r="EO19" s="7">
        <v>100</v>
      </c>
      <c r="EP19" s="7">
        <f t="shared" si="70"/>
        <v>90000</v>
      </c>
      <c r="EQ19" s="7">
        <f t="shared" si="71"/>
        <v>0</v>
      </c>
      <c r="ER19" s="8">
        <v>3</v>
      </c>
      <c r="ES19" s="7">
        <v>100</v>
      </c>
      <c r="ET19" s="7">
        <f t="shared" si="72"/>
        <v>90000</v>
      </c>
      <c r="EU19" s="7">
        <f t="shared" si="73"/>
        <v>0</v>
      </c>
      <c r="EV19" s="8">
        <v>3</v>
      </c>
      <c r="EW19" s="7">
        <v>100</v>
      </c>
      <c r="EX19" s="7">
        <f t="shared" si="74"/>
        <v>90000</v>
      </c>
      <c r="EY19" s="7">
        <f t="shared" si="75"/>
        <v>0</v>
      </c>
      <c r="EZ19" s="8">
        <v>3</v>
      </c>
      <c r="FA19" s="7">
        <v>100</v>
      </c>
      <c r="FB19" s="7">
        <f t="shared" si="76"/>
        <v>90000</v>
      </c>
      <c r="FC19" s="7">
        <f t="shared" si="77"/>
        <v>0</v>
      </c>
      <c r="FD19" s="8">
        <v>3</v>
      </c>
      <c r="FE19" s="7">
        <v>100</v>
      </c>
      <c r="FF19" s="7">
        <f t="shared" si="78"/>
        <v>90000</v>
      </c>
      <c r="FG19" s="7">
        <f t="shared" si="79"/>
        <v>0</v>
      </c>
      <c r="FH19" s="28">
        <v>3</v>
      </c>
      <c r="FI19" s="7">
        <v>100</v>
      </c>
      <c r="FJ19" s="7">
        <f t="shared" si="80"/>
        <v>90000</v>
      </c>
      <c r="FK19" s="7">
        <f t="shared" si="81"/>
        <v>0</v>
      </c>
      <c r="FL19" s="28">
        <v>3</v>
      </c>
      <c r="FM19" s="7">
        <v>100</v>
      </c>
      <c r="FN19" s="7">
        <f t="shared" si="82"/>
        <v>90000</v>
      </c>
      <c r="FO19" s="7">
        <f t="shared" si="83"/>
        <v>0</v>
      </c>
      <c r="FP19" s="28">
        <v>3</v>
      </c>
      <c r="FQ19" s="7">
        <v>100</v>
      </c>
      <c r="FR19" s="7">
        <f t="shared" si="84"/>
        <v>90000</v>
      </c>
      <c r="FS19" s="7">
        <f t="shared" si="85"/>
        <v>0</v>
      </c>
      <c r="FT19" s="28">
        <v>3</v>
      </c>
      <c r="FU19" s="7">
        <v>100</v>
      </c>
      <c r="FV19" s="7">
        <f t="shared" si="86"/>
        <v>90000</v>
      </c>
      <c r="FW19" s="7">
        <f t="shared" si="87"/>
        <v>0</v>
      </c>
      <c r="FX19" s="28">
        <v>3</v>
      </c>
      <c r="FY19" s="7">
        <v>100</v>
      </c>
      <c r="FZ19" s="7">
        <f t="shared" si="88"/>
        <v>90000</v>
      </c>
      <c r="GA19" s="7">
        <f t="shared" si="89"/>
        <v>0</v>
      </c>
      <c r="GB19" s="28">
        <v>3</v>
      </c>
      <c r="GC19" s="7">
        <v>100</v>
      </c>
      <c r="GD19" s="7">
        <f t="shared" si="90"/>
        <v>90000</v>
      </c>
      <c r="GE19" s="7">
        <f t="shared" si="91"/>
        <v>0</v>
      </c>
      <c r="GF19" s="28">
        <v>3</v>
      </c>
      <c r="GG19" s="7">
        <v>100</v>
      </c>
      <c r="GH19" s="7">
        <f t="shared" si="92"/>
        <v>90000</v>
      </c>
      <c r="GI19" s="7">
        <f t="shared" si="93"/>
        <v>0</v>
      </c>
      <c r="GJ19" s="28">
        <v>3</v>
      </c>
      <c r="GK19" s="7">
        <v>100</v>
      </c>
      <c r="GL19" s="7">
        <f t="shared" si="94"/>
        <v>90000</v>
      </c>
      <c r="GM19" s="7">
        <f t="shared" si="95"/>
        <v>0</v>
      </c>
      <c r="GN19" s="28">
        <v>3</v>
      </c>
      <c r="GO19" s="7">
        <v>100</v>
      </c>
      <c r="GP19" s="7">
        <f t="shared" si="96"/>
        <v>90000</v>
      </c>
      <c r="GQ19" s="7">
        <f t="shared" si="97"/>
        <v>0</v>
      </c>
      <c r="GR19" s="28">
        <v>3</v>
      </c>
      <c r="GS19" s="7">
        <v>100</v>
      </c>
      <c r="GT19" s="7">
        <f t="shared" si="98"/>
        <v>90000</v>
      </c>
      <c r="GU19" s="7">
        <f t="shared" si="99"/>
        <v>0</v>
      </c>
      <c r="GV19" s="28">
        <v>3</v>
      </c>
      <c r="GW19" s="7">
        <v>100</v>
      </c>
      <c r="GX19" s="7">
        <f t="shared" si="100"/>
        <v>90000</v>
      </c>
      <c r="GY19" s="7">
        <f t="shared" si="101"/>
        <v>0</v>
      </c>
      <c r="GZ19" s="28">
        <v>3</v>
      </c>
      <c r="HA19" s="7">
        <v>100</v>
      </c>
      <c r="HB19" s="7">
        <f t="shared" si="102"/>
        <v>90000</v>
      </c>
      <c r="HC19" s="7">
        <f t="shared" si="103"/>
        <v>0</v>
      </c>
      <c r="HD19" s="28">
        <v>3</v>
      </c>
      <c r="HE19" s="7">
        <v>100</v>
      </c>
      <c r="HF19" s="7">
        <f t="shared" si="104"/>
        <v>90000</v>
      </c>
      <c r="HG19" s="7">
        <f t="shared" si="105"/>
        <v>0</v>
      </c>
      <c r="HH19" s="28">
        <v>3</v>
      </c>
      <c r="HI19" s="7">
        <v>100</v>
      </c>
      <c r="HJ19" s="7">
        <f t="shared" si="106"/>
        <v>90000</v>
      </c>
      <c r="HK19" s="7">
        <f t="shared" si="107"/>
        <v>0</v>
      </c>
      <c r="HL19" s="28">
        <v>3</v>
      </c>
      <c r="HM19" s="7">
        <v>100</v>
      </c>
      <c r="HN19" s="7">
        <f t="shared" si="108"/>
        <v>90000</v>
      </c>
      <c r="HO19" s="7">
        <f t="shared" si="109"/>
        <v>0</v>
      </c>
      <c r="HP19" s="28">
        <v>3</v>
      </c>
      <c r="HQ19" s="7">
        <v>100</v>
      </c>
      <c r="HR19" s="7">
        <f t="shared" si="110"/>
        <v>90000</v>
      </c>
      <c r="HS19" s="7">
        <f t="shared" si="111"/>
        <v>0</v>
      </c>
      <c r="HT19" s="28">
        <v>3</v>
      </c>
      <c r="HU19" s="7">
        <v>100</v>
      </c>
      <c r="HV19" s="7">
        <f t="shared" si="112"/>
        <v>90000</v>
      </c>
      <c r="HW19" s="7">
        <f t="shared" si="113"/>
        <v>0</v>
      </c>
      <c r="HX19" s="28">
        <v>3</v>
      </c>
      <c r="HY19" s="7">
        <v>100</v>
      </c>
      <c r="HZ19" s="7">
        <f t="shared" si="114"/>
        <v>90000</v>
      </c>
      <c r="IA19" s="7">
        <f t="shared" si="115"/>
        <v>0</v>
      </c>
      <c r="IB19" s="28">
        <v>3</v>
      </c>
      <c r="IC19" s="7">
        <v>100</v>
      </c>
      <c r="ID19" s="7">
        <f t="shared" si="116"/>
        <v>90000</v>
      </c>
      <c r="IE19" s="7">
        <f t="shared" si="117"/>
        <v>0</v>
      </c>
      <c r="IF19" s="28">
        <v>3</v>
      </c>
      <c r="IG19" s="7">
        <v>100</v>
      </c>
      <c r="IH19" s="7">
        <f t="shared" si="118"/>
        <v>90000</v>
      </c>
      <c r="II19" s="7">
        <f t="shared" si="119"/>
        <v>0</v>
      </c>
    </row>
    <row r="20" spans="1:244">
      <c r="A20" t="s">
        <v>21</v>
      </c>
      <c r="B20" s="10">
        <v>15000</v>
      </c>
      <c r="C20" s="10">
        <v>0</v>
      </c>
      <c r="D20" s="28">
        <f>INT(SUM(D13:D18)+SUM(D22:D47))/40</f>
        <v>0.67500000000000004</v>
      </c>
      <c r="E20" s="7">
        <v>100</v>
      </c>
      <c r="F20" s="7">
        <f t="shared" si="120"/>
        <v>10125</v>
      </c>
      <c r="G20" s="7">
        <f t="shared" si="121"/>
        <v>0</v>
      </c>
      <c r="H20" s="8">
        <f>INT(SUM(H13:H18)+SUM(H22:H47))/40</f>
        <v>0.67500000000000004</v>
      </c>
      <c r="I20" s="7">
        <v>100</v>
      </c>
      <c r="J20" s="7">
        <f t="shared" si="24"/>
        <v>10125</v>
      </c>
      <c r="K20" s="7">
        <f t="shared" si="25"/>
        <v>0</v>
      </c>
      <c r="L20" s="8">
        <f>INT(SUM(L13:L18)+SUM(L22:L47))/40</f>
        <v>0.7</v>
      </c>
      <c r="M20" s="7">
        <v>100</v>
      </c>
      <c r="N20" s="7">
        <f t="shared" si="122"/>
        <v>10500</v>
      </c>
      <c r="O20" s="7">
        <f t="shared" si="123"/>
        <v>0</v>
      </c>
      <c r="P20" s="8">
        <f>INT(SUM(P13:P18)+SUM(P22:P47))/40</f>
        <v>0.72499999999999998</v>
      </c>
      <c r="Q20" s="7">
        <v>100</v>
      </c>
      <c r="R20" s="7">
        <f t="shared" si="26"/>
        <v>10875</v>
      </c>
      <c r="S20" s="7">
        <f t="shared" si="27"/>
        <v>0</v>
      </c>
      <c r="T20" s="8">
        <f>INT(SUM(T13:T18)+SUM(T22:T47))/40</f>
        <v>0.72499999999999998</v>
      </c>
      <c r="U20" s="7">
        <v>100</v>
      </c>
      <c r="V20" s="7">
        <f t="shared" si="4"/>
        <v>10875</v>
      </c>
      <c r="W20" s="7">
        <f t="shared" si="5"/>
        <v>0</v>
      </c>
      <c r="X20" s="8">
        <f>INT(SUM(X13:X18)+SUM(X22:X47))/40</f>
        <v>0.72499999999999998</v>
      </c>
      <c r="Y20" s="7">
        <v>100</v>
      </c>
      <c r="Z20" s="7">
        <f t="shared" si="28"/>
        <v>10875</v>
      </c>
      <c r="AA20" s="7">
        <f t="shared" si="29"/>
        <v>0</v>
      </c>
      <c r="AB20" s="8">
        <f>INT(SUM(AB13:AB18)+SUM(AB22:AB47))/40</f>
        <v>0.75</v>
      </c>
      <c r="AC20" s="7">
        <v>100</v>
      </c>
      <c r="AD20" s="7">
        <f t="shared" si="6"/>
        <v>11250</v>
      </c>
      <c r="AE20" s="7">
        <f t="shared" si="7"/>
        <v>0</v>
      </c>
      <c r="AF20" s="8">
        <f>INT(SUM(AF13:AF18)+SUM(AF22:AF47))/40</f>
        <v>0.82499999999999996</v>
      </c>
      <c r="AG20" s="7">
        <v>100</v>
      </c>
      <c r="AH20" s="7">
        <f t="shared" si="30"/>
        <v>12375</v>
      </c>
      <c r="AI20" s="7">
        <f t="shared" si="31"/>
        <v>0</v>
      </c>
      <c r="AJ20" s="8">
        <f>INT(SUM(AJ13:AJ18)+SUM(AJ22:AJ47))/40</f>
        <v>0.82499999999999996</v>
      </c>
      <c r="AK20" s="7">
        <v>100</v>
      </c>
      <c r="AL20" s="7">
        <f t="shared" si="8"/>
        <v>12375</v>
      </c>
      <c r="AM20" s="7">
        <f t="shared" si="9"/>
        <v>0</v>
      </c>
      <c r="AN20" s="8">
        <f>INT(SUM(AN13:AN18)+SUM(AN22:AN47))/40</f>
        <v>0.9</v>
      </c>
      <c r="AO20" s="7">
        <v>100</v>
      </c>
      <c r="AP20" s="7">
        <f t="shared" si="32"/>
        <v>13500</v>
      </c>
      <c r="AQ20" s="7">
        <f t="shared" si="33"/>
        <v>0</v>
      </c>
      <c r="AR20" s="8">
        <f>INT(SUM(AR13:AR18)+SUM(AR22:AR47))/40</f>
        <v>0.92500000000000004</v>
      </c>
      <c r="AS20" s="7">
        <v>100</v>
      </c>
      <c r="AT20" s="7">
        <f t="shared" si="10"/>
        <v>13875</v>
      </c>
      <c r="AU20" s="7">
        <f t="shared" si="11"/>
        <v>0</v>
      </c>
      <c r="AV20" s="8">
        <f>INT(SUM(AV13:AV18)+SUM(AV22:AV47))/40</f>
        <v>1.0249999999999999</v>
      </c>
      <c r="AW20" s="7">
        <v>100</v>
      </c>
      <c r="AX20" s="7">
        <f t="shared" si="34"/>
        <v>15374.999999999998</v>
      </c>
      <c r="AY20" s="7">
        <f t="shared" si="35"/>
        <v>0</v>
      </c>
      <c r="AZ20" s="8">
        <f>INT(SUM(AZ13:AZ18)+SUM(AZ22:AZ47))/40</f>
        <v>1.1000000000000001</v>
      </c>
      <c r="BA20" s="7">
        <v>100</v>
      </c>
      <c r="BB20" s="7">
        <f t="shared" si="12"/>
        <v>16500</v>
      </c>
      <c r="BC20" s="7">
        <f t="shared" si="13"/>
        <v>0</v>
      </c>
      <c r="BD20" s="8">
        <f>INT(SUM(BD13:BD18)+SUM(BD22:BD47))/40</f>
        <v>1.1000000000000001</v>
      </c>
      <c r="BE20" s="7">
        <v>150</v>
      </c>
      <c r="BF20" s="7">
        <f t="shared" si="36"/>
        <v>24750</v>
      </c>
      <c r="BG20" s="7">
        <f t="shared" si="37"/>
        <v>0</v>
      </c>
      <c r="BH20" s="8">
        <f>INT(SUM(BH13:BH18)+SUM(BH22:BH47))/40</f>
        <v>1.1000000000000001</v>
      </c>
      <c r="BI20" s="7">
        <v>150</v>
      </c>
      <c r="BJ20" s="7">
        <f t="shared" si="14"/>
        <v>24750</v>
      </c>
      <c r="BK20" s="7">
        <f t="shared" si="15"/>
        <v>0</v>
      </c>
      <c r="BL20" s="8">
        <f>INT(SUM(BL13:BL18)+SUM(BL22:BL47))/40</f>
        <v>1.35</v>
      </c>
      <c r="BM20" s="7">
        <v>180</v>
      </c>
      <c r="BN20" s="7">
        <f t="shared" si="38"/>
        <v>36450</v>
      </c>
      <c r="BO20" s="7">
        <f t="shared" si="39"/>
        <v>0</v>
      </c>
      <c r="BP20" s="8">
        <f>INT(SUM(BP13:BP18)+SUM(BP22:BP47))/40</f>
        <v>1.35</v>
      </c>
      <c r="BQ20" s="7">
        <v>180</v>
      </c>
      <c r="BR20" s="7">
        <f t="shared" si="16"/>
        <v>36450</v>
      </c>
      <c r="BS20" s="7">
        <f t="shared" si="17"/>
        <v>0</v>
      </c>
      <c r="BT20" s="8">
        <f>INT(SUM(BT13:BT18)+SUM(BT22:BT47))/40</f>
        <v>1.925</v>
      </c>
      <c r="BU20" s="7">
        <v>120</v>
      </c>
      <c r="BV20" s="7">
        <f t="shared" si="40"/>
        <v>34650</v>
      </c>
      <c r="BW20" s="7">
        <f t="shared" si="41"/>
        <v>0</v>
      </c>
      <c r="BX20" s="8">
        <f>INT(SUM(BX13:BX18)+SUM(BX22:BX47))/40</f>
        <v>2.5499999999999998</v>
      </c>
      <c r="BY20" s="7">
        <v>120</v>
      </c>
      <c r="BZ20" s="7">
        <f t="shared" si="18"/>
        <v>45900</v>
      </c>
      <c r="CA20" s="7">
        <f t="shared" si="19"/>
        <v>0</v>
      </c>
      <c r="CB20" s="8">
        <f>INT(SUM(CB13:CB18)+SUM(CB22:CB47))/40</f>
        <v>3.1749999999999998</v>
      </c>
      <c r="CC20" s="7">
        <v>140</v>
      </c>
      <c r="CD20" s="7">
        <f t="shared" si="42"/>
        <v>66675</v>
      </c>
      <c r="CE20" s="7">
        <f t="shared" si="43"/>
        <v>0</v>
      </c>
      <c r="CF20" s="8">
        <f>INT(SUM(CF13:CF18)+SUM(CF22:CF47))/40</f>
        <v>3.8250000000000002</v>
      </c>
      <c r="CG20" s="7">
        <v>140</v>
      </c>
      <c r="CH20" s="7">
        <f t="shared" si="20"/>
        <v>80325</v>
      </c>
      <c r="CI20" s="7">
        <f t="shared" si="21"/>
        <v>0</v>
      </c>
      <c r="CJ20" s="8">
        <f>INT(SUM(CJ13:CJ18)+SUM(CJ22:CJ47))/40</f>
        <v>4.4000000000000004</v>
      </c>
      <c r="CK20" s="7">
        <v>150</v>
      </c>
      <c r="CL20" s="7">
        <f t="shared" si="44"/>
        <v>99000</v>
      </c>
      <c r="CM20" s="7">
        <f t="shared" si="45"/>
        <v>0</v>
      </c>
      <c r="CN20" s="8">
        <f>INT(SUM(CN13:CN18)+SUM(CN22:CN47))/40</f>
        <v>5</v>
      </c>
      <c r="CO20" s="7">
        <v>150</v>
      </c>
      <c r="CP20" s="7">
        <f t="shared" si="46"/>
        <v>112500</v>
      </c>
      <c r="CQ20" s="7">
        <f t="shared" si="47"/>
        <v>0</v>
      </c>
      <c r="CR20" s="8">
        <f>INT(SUM(CR13:CR18)+SUM(CR22:CR47))/40</f>
        <v>5.6</v>
      </c>
      <c r="CS20" s="7">
        <v>150</v>
      </c>
      <c r="CT20" s="7">
        <f t="shared" si="22"/>
        <v>126000</v>
      </c>
      <c r="CU20" s="7">
        <f t="shared" si="23"/>
        <v>0</v>
      </c>
      <c r="CV20" s="8">
        <f>INT(SUM(CV13:CV18)+SUM(CV22:CV47))/40</f>
        <v>5.6</v>
      </c>
      <c r="CW20" s="7">
        <v>150</v>
      </c>
      <c r="CX20" s="7">
        <f t="shared" si="48"/>
        <v>126000</v>
      </c>
      <c r="CY20" s="7">
        <f t="shared" si="49"/>
        <v>0</v>
      </c>
      <c r="CZ20" s="8">
        <f>INT(SUM(CZ13:CZ18)+SUM(CZ22:CZ47))/40</f>
        <v>5.6</v>
      </c>
      <c r="DA20" s="7">
        <v>150</v>
      </c>
      <c r="DB20" s="7">
        <f t="shared" si="50"/>
        <v>126000</v>
      </c>
      <c r="DC20" s="7">
        <f t="shared" si="51"/>
        <v>0</v>
      </c>
      <c r="DD20" s="8">
        <f>INT(SUM(DD13:DD18)+SUM(DD22:DD47))/40</f>
        <v>5.6</v>
      </c>
      <c r="DE20" s="7">
        <v>150</v>
      </c>
      <c r="DF20" s="7">
        <f t="shared" si="52"/>
        <v>126000</v>
      </c>
      <c r="DG20" s="7">
        <f t="shared" si="53"/>
        <v>0</v>
      </c>
      <c r="DH20" s="8">
        <f>INT(SUM(DH13:DH18)+SUM(DH22:DH47))/40</f>
        <v>5.6</v>
      </c>
      <c r="DI20" s="7">
        <v>150</v>
      </c>
      <c r="DJ20" s="7">
        <f t="shared" si="54"/>
        <v>126000</v>
      </c>
      <c r="DK20" s="7">
        <f t="shared" si="55"/>
        <v>0</v>
      </c>
      <c r="DL20" s="8">
        <f>INT(SUM(DL13:DL18)+SUM(DL22:DL47))/40</f>
        <v>5.6</v>
      </c>
      <c r="DM20" s="7">
        <v>150</v>
      </c>
      <c r="DN20" s="7">
        <f t="shared" si="56"/>
        <v>126000</v>
      </c>
      <c r="DO20" s="7">
        <f t="shared" si="57"/>
        <v>0</v>
      </c>
      <c r="DP20" s="8">
        <f>INT(SUM(DP13:DP18)+SUM(DP22:DP47))/40</f>
        <v>5.6</v>
      </c>
      <c r="DQ20" s="7">
        <v>150</v>
      </c>
      <c r="DR20" s="7">
        <f t="shared" si="58"/>
        <v>126000</v>
      </c>
      <c r="DS20" s="7">
        <f t="shared" si="59"/>
        <v>0</v>
      </c>
      <c r="DT20" s="8">
        <f>INT(SUM(DT13:DT18)+SUM(DT22:DT47))/40</f>
        <v>5.6</v>
      </c>
      <c r="DU20" s="7">
        <v>150</v>
      </c>
      <c r="DV20" s="7">
        <f t="shared" si="60"/>
        <v>126000</v>
      </c>
      <c r="DW20" s="7">
        <f t="shared" si="61"/>
        <v>0</v>
      </c>
      <c r="DX20" s="8">
        <f>INT(SUM(DX13:DX18)+SUM(DX22:DX47))/40</f>
        <v>5.6</v>
      </c>
      <c r="DY20" s="7">
        <v>150</v>
      </c>
      <c r="DZ20" s="7">
        <f t="shared" si="62"/>
        <v>126000</v>
      </c>
      <c r="EA20" s="7">
        <f t="shared" si="63"/>
        <v>0</v>
      </c>
      <c r="EB20" s="8">
        <f>INT(SUM(EB13:EB18)+SUM(EB22:EB47))/40</f>
        <v>5.6</v>
      </c>
      <c r="EC20" s="7">
        <v>150</v>
      </c>
      <c r="ED20" s="7">
        <f t="shared" si="64"/>
        <v>126000</v>
      </c>
      <c r="EE20" s="7">
        <f t="shared" si="65"/>
        <v>0</v>
      </c>
      <c r="EF20" s="8">
        <f>INT(SUM(EF13:EF18)+SUM(EF22:EF47))/40</f>
        <v>5.6</v>
      </c>
      <c r="EG20" s="7">
        <v>150</v>
      </c>
      <c r="EH20" s="7">
        <f t="shared" si="66"/>
        <v>126000</v>
      </c>
      <c r="EI20" s="7">
        <f t="shared" si="67"/>
        <v>0</v>
      </c>
      <c r="EJ20" s="8">
        <f>INT(SUM(EJ13:EJ18)+SUM(EJ22:EJ47))/40</f>
        <v>5.6</v>
      </c>
      <c r="EK20" s="7">
        <v>150</v>
      </c>
      <c r="EL20" s="7">
        <f t="shared" si="68"/>
        <v>126000</v>
      </c>
      <c r="EM20" s="7">
        <f t="shared" si="69"/>
        <v>0</v>
      </c>
      <c r="EN20" s="8">
        <f>INT(SUM(EN13:EN18)+SUM(EN22:EN47))/40</f>
        <v>5.6</v>
      </c>
      <c r="EO20" s="7">
        <v>150</v>
      </c>
      <c r="EP20" s="7">
        <f t="shared" si="70"/>
        <v>126000</v>
      </c>
      <c r="EQ20" s="7">
        <f t="shared" si="71"/>
        <v>0</v>
      </c>
      <c r="ER20" s="8">
        <f>INT(SUM(ER13:ER18)+SUM(ER22:ER47))/40</f>
        <v>5.6</v>
      </c>
      <c r="ES20" s="7">
        <v>150</v>
      </c>
      <c r="ET20" s="7">
        <f t="shared" si="72"/>
        <v>126000</v>
      </c>
      <c r="EU20" s="7">
        <f t="shared" si="73"/>
        <v>0</v>
      </c>
      <c r="EV20" s="8">
        <f>INT(SUM(EV13:EV18)+SUM(EV22:EV47))/40</f>
        <v>5.6</v>
      </c>
      <c r="EW20" s="7">
        <v>150</v>
      </c>
      <c r="EX20" s="7">
        <f t="shared" si="74"/>
        <v>126000</v>
      </c>
      <c r="EY20" s="7">
        <f t="shared" si="75"/>
        <v>0</v>
      </c>
      <c r="EZ20" s="8">
        <f>INT(SUM(EZ13:EZ18)+SUM(EZ22:EZ47))/40</f>
        <v>5.6</v>
      </c>
      <c r="FA20" s="7">
        <v>150</v>
      </c>
      <c r="FB20" s="7">
        <f t="shared" si="76"/>
        <v>126000</v>
      </c>
      <c r="FC20" s="7">
        <f t="shared" si="77"/>
        <v>0</v>
      </c>
      <c r="FD20" s="8">
        <f>INT(SUM(FD13:FD18)+SUM(FD22:FD47))/40</f>
        <v>5.6</v>
      </c>
      <c r="FE20" s="7">
        <v>150</v>
      </c>
      <c r="FF20" s="7">
        <f t="shared" si="78"/>
        <v>126000</v>
      </c>
      <c r="FG20" s="7">
        <f t="shared" si="79"/>
        <v>0</v>
      </c>
      <c r="FH20" s="8">
        <f>INT(SUM(FH13:FH18)+SUM(FH22:FH47))/40</f>
        <v>5.4</v>
      </c>
      <c r="FI20" s="7">
        <v>180</v>
      </c>
      <c r="FJ20" s="7">
        <f t="shared" si="80"/>
        <v>145800</v>
      </c>
      <c r="FK20" s="7">
        <f t="shared" si="81"/>
        <v>0</v>
      </c>
      <c r="FL20" s="8">
        <f>INT(SUM(FL13:FL18)+SUM(FL22:FL47))/40</f>
        <v>5.45</v>
      </c>
      <c r="FM20" s="7">
        <v>120</v>
      </c>
      <c r="FN20" s="7">
        <f t="shared" si="82"/>
        <v>98100</v>
      </c>
      <c r="FO20" s="7">
        <f t="shared" si="83"/>
        <v>0</v>
      </c>
      <c r="FP20" s="8">
        <f>INT(SUM(FP13:FP18)+SUM(FP22:FP47))/40</f>
        <v>5.45</v>
      </c>
      <c r="FQ20" s="7">
        <v>120</v>
      </c>
      <c r="FR20" s="7">
        <f t="shared" si="84"/>
        <v>98100</v>
      </c>
      <c r="FS20" s="7">
        <f t="shared" si="85"/>
        <v>0</v>
      </c>
      <c r="FT20" s="8">
        <f>INT(SUM(FT13:FT18)+SUM(FT22:FT47))/40</f>
        <v>5.5</v>
      </c>
      <c r="FU20" s="7">
        <v>140</v>
      </c>
      <c r="FV20" s="7">
        <f t="shared" si="86"/>
        <v>115500</v>
      </c>
      <c r="FW20" s="7">
        <f t="shared" si="87"/>
        <v>0</v>
      </c>
      <c r="FX20" s="8">
        <f>INT(SUM(FX13:FX18)+SUM(FX22:FX47))/40</f>
        <v>5.5250000000000004</v>
      </c>
      <c r="FY20" s="7">
        <v>140</v>
      </c>
      <c r="FZ20" s="7">
        <f t="shared" si="88"/>
        <v>116025</v>
      </c>
      <c r="GA20" s="7">
        <f t="shared" si="89"/>
        <v>0</v>
      </c>
      <c r="GB20" s="8">
        <f>INT(SUM(GB13:GB18)+SUM(GB22:GB47))/40</f>
        <v>5.55</v>
      </c>
      <c r="GC20" s="7">
        <v>150</v>
      </c>
      <c r="GD20" s="7">
        <f t="shared" si="90"/>
        <v>124875</v>
      </c>
      <c r="GE20" s="7">
        <f t="shared" si="91"/>
        <v>0</v>
      </c>
      <c r="GF20" s="8">
        <f>INT(SUM(GF13:GF18)+SUM(GF22:GF47))/40</f>
        <v>5.5750000000000002</v>
      </c>
      <c r="GG20" s="7">
        <v>150</v>
      </c>
      <c r="GH20" s="7">
        <f t="shared" si="92"/>
        <v>125437.5</v>
      </c>
      <c r="GI20" s="7">
        <f t="shared" si="93"/>
        <v>0</v>
      </c>
      <c r="GJ20" s="8">
        <f>INT(SUM(GJ13:GJ18)+SUM(GJ22:GJ47))/40</f>
        <v>5.625</v>
      </c>
      <c r="GK20" s="7">
        <v>150</v>
      </c>
      <c r="GL20" s="7">
        <f t="shared" si="94"/>
        <v>126562.5</v>
      </c>
      <c r="GM20" s="7">
        <f t="shared" si="95"/>
        <v>0</v>
      </c>
      <c r="GN20" s="8">
        <f>INT(SUM(GN13:GN18)+SUM(GN22:GN47))/40</f>
        <v>5.4</v>
      </c>
      <c r="GO20" s="7">
        <v>100</v>
      </c>
      <c r="GP20" s="7">
        <f t="shared" si="96"/>
        <v>81000</v>
      </c>
      <c r="GQ20" s="7">
        <f t="shared" si="97"/>
        <v>0</v>
      </c>
      <c r="GR20" s="8">
        <f>INT(SUM(GR13:GR18)+SUM(GR22:GR47))/40</f>
        <v>5.4</v>
      </c>
      <c r="GS20" s="7">
        <v>150</v>
      </c>
      <c r="GT20" s="7">
        <f t="shared" si="98"/>
        <v>121500</v>
      </c>
      <c r="GU20" s="7">
        <f t="shared" si="99"/>
        <v>0</v>
      </c>
      <c r="GV20" s="8">
        <f>INT(SUM(GV13:GV18)+SUM(GV22:GV47))/40</f>
        <v>5.4</v>
      </c>
      <c r="GW20" s="7">
        <v>150</v>
      </c>
      <c r="GX20" s="7">
        <f t="shared" si="100"/>
        <v>121500</v>
      </c>
      <c r="GY20" s="7">
        <f t="shared" si="101"/>
        <v>0</v>
      </c>
      <c r="GZ20" s="8">
        <f>INT(SUM(GZ13:GZ18)+SUM(GZ22:GZ47))/40</f>
        <v>5.4</v>
      </c>
      <c r="HA20" s="7">
        <v>180</v>
      </c>
      <c r="HB20" s="7">
        <f t="shared" si="102"/>
        <v>145800</v>
      </c>
      <c r="HC20" s="7">
        <f t="shared" si="103"/>
        <v>0</v>
      </c>
      <c r="HD20" s="8">
        <f>INT(SUM(HD13:HD18)+SUM(HD22:HD47))/40</f>
        <v>5.4</v>
      </c>
      <c r="HE20" s="7">
        <v>180</v>
      </c>
      <c r="HF20" s="7">
        <f t="shared" si="104"/>
        <v>145800</v>
      </c>
      <c r="HG20" s="7">
        <f t="shared" si="105"/>
        <v>0</v>
      </c>
      <c r="HH20" s="8">
        <f>INT(SUM(HH13:HH18)+SUM(HH22:HH47))/40</f>
        <v>5.45</v>
      </c>
      <c r="HI20" s="7">
        <v>120</v>
      </c>
      <c r="HJ20" s="7">
        <f t="shared" si="106"/>
        <v>98100</v>
      </c>
      <c r="HK20" s="7">
        <f t="shared" si="107"/>
        <v>0</v>
      </c>
      <c r="HL20" s="8">
        <f>INT(SUM(HL13:HL18)+SUM(HL22:HL47))/40</f>
        <v>5.45</v>
      </c>
      <c r="HM20" s="7">
        <v>120</v>
      </c>
      <c r="HN20" s="7">
        <f t="shared" si="108"/>
        <v>98100</v>
      </c>
      <c r="HO20" s="7">
        <f t="shared" si="109"/>
        <v>0</v>
      </c>
      <c r="HP20" s="8">
        <f>INT(SUM(HP13:HP18)+SUM(HP22:HP47))/40</f>
        <v>5.5</v>
      </c>
      <c r="HQ20" s="7">
        <v>140</v>
      </c>
      <c r="HR20" s="7">
        <f t="shared" si="110"/>
        <v>115500</v>
      </c>
      <c r="HS20" s="7">
        <f t="shared" si="111"/>
        <v>0</v>
      </c>
      <c r="HT20" s="8">
        <f>INT(SUM(HT13:HT18)+SUM(HT22:HT47))/40</f>
        <v>5.5250000000000004</v>
      </c>
      <c r="HU20" s="7">
        <v>140</v>
      </c>
      <c r="HV20" s="7">
        <f t="shared" si="112"/>
        <v>116025</v>
      </c>
      <c r="HW20" s="7">
        <f t="shared" si="113"/>
        <v>0</v>
      </c>
      <c r="HX20" s="8">
        <f>INT(SUM(HX13:HX18)+SUM(HX22:HX47))/40</f>
        <v>5.55</v>
      </c>
      <c r="HY20" s="7">
        <v>150</v>
      </c>
      <c r="HZ20" s="7">
        <f t="shared" si="114"/>
        <v>124875</v>
      </c>
      <c r="IA20" s="7">
        <f t="shared" si="115"/>
        <v>0</v>
      </c>
      <c r="IB20" s="8">
        <f>INT(SUM(IB13:IB18)+SUM(IB22:IB47))/40</f>
        <v>5.5750000000000002</v>
      </c>
      <c r="IC20" s="7">
        <v>150</v>
      </c>
      <c r="ID20" s="7">
        <f t="shared" si="116"/>
        <v>125437.5</v>
      </c>
      <c r="IE20" s="7">
        <f t="shared" si="117"/>
        <v>0</v>
      </c>
      <c r="IF20" s="8">
        <f>INT(SUM(IF13:IF18)+SUM(IF22:IF47))/40</f>
        <v>5.625</v>
      </c>
      <c r="IG20" s="7">
        <v>150</v>
      </c>
      <c r="IH20" s="7">
        <f t="shared" si="118"/>
        <v>126562.5</v>
      </c>
      <c r="II20" s="7">
        <f t="shared" si="119"/>
        <v>0</v>
      </c>
    </row>
    <row r="21" spans="1:244">
      <c r="B21" s="10"/>
      <c r="C21" s="10"/>
      <c r="D21" s="28"/>
      <c r="E21" s="9"/>
      <c r="F21" s="7"/>
      <c r="G21" s="7"/>
      <c r="H21" s="8"/>
      <c r="I21" s="7"/>
      <c r="J21" s="7"/>
      <c r="K21" s="7"/>
      <c r="L21" s="8"/>
      <c r="M21" s="7"/>
      <c r="N21" s="7"/>
      <c r="O21" s="7"/>
      <c r="P21" s="8"/>
      <c r="Q21" s="7"/>
      <c r="R21" s="7"/>
      <c r="S21" s="7"/>
      <c r="T21" s="8"/>
      <c r="U21" s="7"/>
      <c r="V21" s="7"/>
      <c r="W21" s="7"/>
      <c r="X21" s="8"/>
      <c r="Y21" s="7"/>
      <c r="Z21" s="7"/>
      <c r="AA21" s="7"/>
      <c r="AB21" s="8"/>
      <c r="AC21" s="7"/>
      <c r="AD21" s="7"/>
      <c r="AE21" s="7"/>
      <c r="AF21" s="8"/>
      <c r="AG21" s="7"/>
      <c r="AH21" s="7"/>
      <c r="AI21" s="7"/>
      <c r="AJ21" s="8"/>
      <c r="AK21" s="7"/>
      <c r="AL21" s="7"/>
      <c r="AM21" s="7"/>
      <c r="AN21" s="8"/>
      <c r="AO21" s="7"/>
      <c r="AP21" s="7"/>
      <c r="AQ21" s="7"/>
      <c r="AR21" s="8"/>
      <c r="AS21" s="7"/>
      <c r="AT21" s="7"/>
      <c r="AU21" s="7"/>
      <c r="AV21" s="8"/>
      <c r="AW21" s="7"/>
      <c r="AX21" s="7"/>
      <c r="AY21" s="7"/>
      <c r="AZ21" s="8"/>
      <c r="BA21" s="7"/>
      <c r="BB21" s="7"/>
      <c r="BC21" s="7"/>
      <c r="BD21" s="8"/>
      <c r="BE21" s="7"/>
      <c r="BF21" s="7"/>
      <c r="BG21" s="7"/>
      <c r="BH21" s="8"/>
      <c r="BI21" s="7"/>
      <c r="BJ21" s="7"/>
      <c r="BK21" s="7"/>
      <c r="BL21" s="8"/>
      <c r="BM21" s="7"/>
      <c r="BN21" s="7"/>
      <c r="BO21" s="7"/>
      <c r="BP21" s="8"/>
      <c r="BQ21" s="7"/>
      <c r="BR21" s="7"/>
      <c r="BS21" s="7"/>
      <c r="BT21" s="8"/>
      <c r="BU21" s="7"/>
      <c r="BV21" s="7"/>
      <c r="BW21" s="7"/>
      <c r="BX21" s="8"/>
      <c r="BY21" s="7"/>
      <c r="BZ21" s="7"/>
      <c r="CA21" s="7"/>
      <c r="CB21" s="8"/>
      <c r="CC21" s="7"/>
      <c r="CD21" s="7"/>
      <c r="CE21" s="7"/>
      <c r="CF21" s="8"/>
      <c r="CG21" s="7"/>
      <c r="CH21" s="7"/>
      <c r="CI21" s="7"/>
      <c r="CJ21" s="8"/>
      <c r="CK21" s="7"/>
      <c r="CL21" s="7"/>
      <c r="CM21" s="7"/>
      <c r="CN21" s="8"/>
      <c r="CO21" s="7"/>
      <c r="CP21" s="7"/>
      <c r="CQ21" s="7"/>
      <c r="CR21" s="8"/>
      <c r="CS21" s="7"/>
      <c r="CT21" s="7"/>
      <c r="CU21" s="7"/>
      <c r="CV21" s="8"/>
      <c r="CW21" s="7"/>
      <c r="CX21" s="7"/>
      <c r="CY21" s="7"/>
      <c r="CZ21" s="8"/>
      <c r="DA21" s="7"/>
      <c r="DB21" s="7"/>
      <c r="DC21" s="7"/>
      <c r="DD21" s="8"/>
      <c r="DE21" s="7"/>
      <c r="DF21" s="7"/>
      <c r="DG21" s="7"/>
      <c r="DH21" s="8"/>
      <c r="DI21" s="7"/>
      <c r="DJ21" s="7"/>
      <c r="DK21" s="7"/>
      <c r="DL21" s="8"/>
      <c r="DM21" s="7"/>
      <c r="DN21" s="7"/>
      <c r="DO21" s="7"/>
      <c r="DP21" s="8"/>
      <c r="DQ21" s="7"/>
      <c r="DR21" s="7"/>
      <c r="DS21" s="7"/>
      <c r="DT21" s="8"/>
      <c r="DU21" s="7"/>
      <c r="DV21" s="7"/>
      <c r="DW21" s="7"/>
      <c r="DX21" s="8"/>
      <c r="DY21" s="7"/>
      <c r="DZ21" s="7"/>
      <c r="EA21" s="7"/>
      <c r="EB21" s="8"/>
      <c r="EC21" s="7"/>
      <c r="ED21" s="7"/>
      <c r="EE21" s="7"/>
      <c r="EF21" s="8"/>
      <c r="EG21" s="7"/>
      <c r="EH21" s="7"/>
      <c r="EI21" s="7"/>
      <c r="EJ21" s="8"/>
      <c r="EK21" s="7"/>
      <c r="EL21" s="7"/>
      <c r="EM21" s="7"/>
      <c r="EN21" s="8"/>
      <c r="EO21" s="7"/>
      <c r="EP21" s="7"/>
      <c r="EQ21" s="7"/>
      <c r="ER21" s="8"/>
      <c r="ES21" s="7"/>
      <c r="ET21" s="7"/>
      <c r="EU21" s="7"/>
      <c r="EV21" s="8"/>
      <c r="EW21" s="7"/>
      <c r="EX21" s="7"/>
      <c r="EY21" s="7"/>
      <c r="EZ21" s="8"/>
      <c r="FA21" s="7"/>
      <c r="FB21" s="7"/>
      <c r="FC21" s="7"/>
      <c r="FD21" s="8"/>
      <c r="FE21" s="7"/>
      <c r="FF21" s="7"/>
      <c r="FG21" s="7"/>
      <c r="FH21" s="8"/>
      <c r="FI21" s="7"/>
      <c r="FJ21" s="7"/>
      <c r="FK21" s="7"/>
      <c r="FL21" s="8"/>
      <c r="FM21" s="7"/>
      <c r="FN21" s="7"/>
      <c r="FO21" s="7"/>
      <c r="FP21" s="8"/>
      <c r="FQ21" s="7"/>
      <c r="FR21" s="7"/>
      <c r="FS21" s="7"/>
      <c r="FT21" s="8"/>
      <c r="FU21" s="7"/>
      <c r="FV21" s="7"/>
      <c r="FW21" s="7"/>
      <c r="FX21" s="8"/>
      <c r="FY21" s="7"/>
      <c r="FZ21" s="7"/>
      <c r="GA21" s="7"/>
      <c r="GB21" s="8"/>
      <c r="GC21" s="7"/>
      <c r="GD21" s="7"/>
      <c r="GE21" s="7"/>
      <c r="GF21" s="8"/>
      <c r="GG21" s="7"/>
      <c r="GH21" s="7"/>
      <c r="GI21" s="7"/>
      <c r="GJ21" s="8"/>
      <c r="GK21" s="7"/>
      <c r="GL21" s="7"/>
      <c r="GM21" s="7"/>
      <c r="GN21" s="8"/>
      <c r="GO21" s="7"/>
      <c r="GP21" s="7"/>
      <c r="GQ21" s="7"/>
      <c r="GR21" s="8"/>
      <c r="GS21" s="7"/>
      <c r="GT21" s="7"/>
      <c r="GU21" s="7"/>
      <c r="GV21" s="8"/>
      <c r="GW21" s="7"/>
      <c r="GX21" s="7"/>
      <c r="GY21" s="7"/>
      <c r="GZ21" s="8"/>
      <c r="HA21" s="7"/>
      <c r="HB21" s="7"/>
      <c r="HC21" s="7"/>
      <c r="HD21" s="8"/>
      <c r="HE21" s="7"/>
      <c r="HF21" s="7"/>
      <c r="HG21" s="7"/>
      <c r="HH21" s="8"/>
      <c r="HI21" s="7"/>
      <c r="HJ21" s="7"/>
      <c r="HK21" s="7"/>
      <c r="HL21" s="8"/>
      <c r="HM21" s="7"/>
      <c r="HN21" s="7"/>
      <c r="HO21" s="7"/>
      <c r="HP21" s="8"/>
      <c r="HQ21" s="7"/>
      <c r="HR21" s="7"/>
      <c r="HS21" s="7"/>
      <c r="HT21" s="8"/>
      <c r="HU21" s="7"/>
      <c r="HV21" s="7"/>
      <c r="HW21" s="7"/>
      <c r="HX21" s="8"/>
      <c r="HY21" s="7"/>
      <c r="HZ21" s="7"/>
      <c r="IA21" s="7"/>
      <c r="IB21" s="8"/>
      <c r="IC21" s="7"/>
      <c r="ID21" s="7"/>
      <c r="IE21" s="7"/>
      <c r="IF21" s="8"/>
      <c r="IG21" s="7"/>
      <c r="IH21" s="7"/>
      <c r="II21" s="7"/>
    </row>
    <row r="22" spans="1:244">
      <c r="A22" t="s">
        <v>57</v>
      </c>
      <c r="B22" s="10"/>
      <c r="C22" s="10"/>
      <c r="D22" s="28"/>
      <c r="E22" s="9"/>
      <c r="F22" s="7"/>
      <c r="G22" s="7"/>
      <c r="H22" s="8"/>
      <c r="I22" s="7"/>
      <c r="J22" s="7"/>
      <c r="K22" s="7"/>
      <c r="L22" s="8"/>
      <c r="M22" s="7"/>
      <c r="N22" s="7"/>
      <c r="O22" s="7"/>
      <c r="P22" s="8"/>
      <c r="Q22" s="7"/>
      <c r="R22" s="7"/>
      <c r="S22" s="7"/>
      <c r="T22" s="8"/>
      <c r="U22" s="7"/>
      <c r="V22" s="7"/>
      <c r="W22" s="7"/>
      <c r="X22" s="8"/>
      <c r="Y22" s="7"/>
      <c r="Z22" s="7"/>
      <c r="AA22" s="7"/>
      <c r="AB22" s="8"/>
      <c r="AC22" s="7"/>
      <c r="AD22" s="7"/>
      <c r="AE22" s="7"/>
      <c r="AF22" s="8"/>
      <c r="AG22" s="7"/>
      <c r="AH22" s="7"/>
      <c r="AI22" s="7"/>
      <c r="AJ22" s="8"/>
      <c r="AK22" s="7"/>
      <c r="AL22" s="7"/>
      <c r="AM22" s="7"/>
      <c r="AN22" s="8"/>
      <c r="AO22" s="7"/>
      <c r="AP22" s="7"/>
      <c r="AQ22" s="7"/>
      <c r="AR22" s="8"/>
      <c r="AS22" s="7"/>
      <c r="AT22" s="7"/>
      <c r="AU22" s="7"/>
      <c r="AV22" s="8"/>
      <c r="AW22" s="7"/>
      <c r="AX22" s="7"/>
      <c r="AY22" s="7"/>
      <c r="AZ22" s="8"/>
      <c r="BA22" s="7"/>
      <c r="BB22" s="7"/>
      <c r="BC22" s="7"/>
      <c r="BD22" s="8"/>
      <c r="BE22" s="7"/>
      <c r="BF22" s="7"/>
      <c r="BG22" s="7"/>
      <c r="BH22" s="8"/>
      <c r="BI22" s="7"/>
      <c r="BJ22" s="7"/>
      <c r="BK22" s="7"/>
      <c r="BL22" s="8"/>
      <c r="BM22" s="7"/>
      <c r="BN22" s="7"/>
      <c r="BO22" s="7"/>
      <c r="BP22" s="8"/>
      <c r="BQ22" s="7"/>
      <c r="BR22" s="7"/>
      <c r="BS22" s="7"/>
      <c r="BT22" s="8"/>
      <c r="BU22" s="7"/>
      <c r="BV22" s="7"/>
      <c r="BW22" s="7"/>
      <c r="BX22" s="8"/>
      <c r="BY22" s="7"/>
      <c r="BZ22" s="7"/>
      <c r="CA22" s="7"/>
      <c r="CB22" s="8"/>
      <c r="CC22" s="7"/>
      <c r="CD22" s="7"/>
      <c r="CE22" s="7"/>
      <c r="CF22" s="8"/>
      <c r="CG22" s="7"/>
      <c r="CH22" s="7"/>
      <c r="CI22" s="7"/>
      <c r="CJ22" s="8"/>
      <c r="CK22" s="7"/>
      <c r="CL22" s="7"/>
      <c r="CM22" s="7"/>
      <c r="CN22" s="8"/>
      <c r="CO22" s="7"/>
      <c r="CP22" s="7"/>
      <c r="CQ22" s="7"/>
      <c r="CR22" s="8"/>
      <c r="CS22" s="7"/>
      <c r="CT22" s="7"/>
      <c r="CU22" s="7"/>
      <c r="CV22" s="8"/>
      <c r="CW22" s="7"/>
      <c r="CX22" s="7"/>
      <c r="CY22" s="7"/>
      <c r="CZ22" s="8"/>
      <c r="DA22" s="7"/>
      <c r="DB22" s="7"/>
      <c r="DC22" s="7"/>
      <c r="DD22" s="8"/>
      <c r="DE22" s="7"/>
      <c r="DF22" s="7"/>
      <c r="DG22" s="7"/>
      <c r="DH22" s="8"/>
      <c r="DI22" s="7"/>
      <c r="DJ22" s="7"/>
      <c r="DK22" s="7"/>
      <c r="DL22" s="8"/>
      <c r="DM22" s="7"/>
      <c r="DN22" s="7"/>
      <c r="DO22" s="7"/>
      <c r="DP22" s="8"/>
      <c r="DQ22" s="7"/>
      <c r="DR22" s="7"/>
      <c r="DS22" s="7"/>
      <c r="DT22" s="8"/>
      <c r="DU22" s="7"/>
      <c r="DV22" s="7"/>
      <c r="DW22" s="7"/>
      <c r="DX22" s="8"/>
      <c r="DY22" s="7"/>
      <c r="DZ22" s="7"/>
      <c r="EA22" s="7"/>
      <c r="EB22" s="8"/>
      <c r="EC22" s="7"/>
      <c r="ED22" s="7"/>
      <c r="EE22" s="7"/>
      <c r="EF22" s="8"/>
      <c r="EG22" s="7"/>
      <c r="EH22" s="7"/>
      <c r="EI22" s="7"/>
      <c r="EJ22" s="8"/>
      <c r="EK22" s="7"/>
      <c r="EL22" s="7"/>
      <c r="EM22" s="7"/>
      <c r="EN22" s="8"/>
      <c r="EO22" s="7"/>
      <c r="EP22" s="7"/>
      <c r="EQ22" s="7"/>
      <c r="ER22" s="8"/>
      <c r="ES22" s="7"/>
      <c r="ET22" s="7"/>
      <c r="EU22" s="7"/>
      <c r="EV22" s="8"/>
      <c r="EW22" s="7"/>
      <c r="EX22" s="7"/>
      <c r="EY22" s="7"/>
      <c r="EZ22" s="8"/>
      <c r="FA22" s="7"/>
      <c r="FB22" s="7"/>
      <c r="FC22" s="7"/>
      <c r="FD22" s="8"/>
      <c r="FE22" s="7"/>
      <c r="FF22" s="7"/>
      <c r="FG22" s="7"/>
      <c r="FH22" s="8"/>
      <c r="FI22" s="7"/>
      <c r="FJ22" s="7"/>
      <c r="FK22" s="7"/>
      <c r="FL22" s="8"/>
      <c r="FM22" s="7"/>
      <c r="FN22" s="7"/>
      <c r="FO22" s="7"/>
      <c r="FP22" s="8"/>
      <c r="FQ22" s="7"/>
      <c r="FR22" s="7"/>
      <c r="FS22" s="7"/>
      <c r="FT22" s="8"/>
      <c r="FU22" s="7"/>
      <c r="FV22" s="7"/>
      <c r="FW22" s="7"/>
      <c r="FX22" s="8"/>
      <c r="FY22" s="7"/>
      <c r="FZ22" s="7"/>
      <c r="GA22" s="7"/>
      <c r="GB22" s="8"/>
      <c r="GC22" s="7"/>
      <c r="GD22" s="7"/>
      <c r="GE22" s="7"/>
      <c r="GF22" s="8"/>
      <c r="GG22" s="7"/>
      <c r="GH22" s="7"/>
      <c r="GI22" s="7"/>
      <c r="GJ22" s="8"/>
      <c r="GK22" s="7"/>
      <c r="GL22" s="7"/>
      <c r="GM22" s="7"/>
      <c r="GN22" s="8"/>
      <c r="GO22" s="7"/>
      <c r="GP22" s="7"/>
      <c r="GQ22" s="7"/>
      <c r="GR22" s="8"/>
      <c r="GS22" s="7"/>
      <c r="GT22" s="7"/>
      <c r="GU22" s="7"/>
      <c r="GV22" s="8"/>
      <c r="GW22" s="7"/>
      <c r="GX22" s="7"/>
      <c r="GY22" s="7"/>
      <c r="GZ22" s="8"/>
      <c r="HA22" s="7"/>
      <c r="HB22" s="7"/>
      <c r="HC22" s="7"/>
      <c r="HD22" s="8"/>
      <c r="HE22" s="7"/>
      <c r="HF22" s="7"/>
      <c r="HG22" s="7"/>
      <c r="HH22" s="8"/>
      <c r="HI22" s="7"/>
      <c r="HJ22" s="7"/>
      <c r="HK22" s="7"/>
      <c r="HL22" s="8"/>
      <c r="HM22" s="7"/>
      <c r="HN22" s="7"/>
      <c r="HO22" s="7"/>
      <c r="HP22" s="8"/>
      <c r="HQ22" s="7"/>
      <c r="HR22" s="7"/>
      <c r="HS22" s="7"/>
      <c r="HT22" s="8"/>
      <c r="HU22" s="7"/>
      <c r="HV22" s="7"/>
      <c r="HW22" s="7"/>
      <c r="HX22" s="8"/>
      <c r="HY22" s="7"/>
      <c r="HZ22" s="7"/>
      <c r="IA22" s="7"/>
      <c r="IB22" s="8"/>
      <c r="IC22" s="7"/>
      <c r="ID22" s="7"/>
      <c r="IE22" s="7"/>
      <c r="IF22" s="8"/>
      <c r="IG22" s="7"/>
      <c r="IH22" s="7"/>
      <c r="II22" s="7"/>
    </row>
    <row r="23" spans="1:244">
      <c r="A23" t="s">
        <v>58</v>
      </c>
      <c r="B23" s="10">
        <v>100000</v>
      </c>
      <c r="C23" s="10"/>
      <c r="D23" s="28">
        <v>1</v>
      </c>
      <c r="E23" s="9">
        <v>50</v>
      </c>
      <c r="F23" s="7">
        <f t="shared" si="120"/>
        <v>50000</v>
      </c>
      <c r="G23" s="7">
        <f t="shared" si="121"/>
        <v>0</v>
      </c>
      <c r="H23" s="8">
        <v>1</v>
      </c>
      <c r="I23" s="9">
        <v>50</v>
      </c>
      <c r="J23" s="7">
        <f t="shared" ref="J23:J45" si="124">B23*H23*I23/100</f>
        <v>50000</v>
      </c>
      <c r="K23" s="7">
        <f t="shared" ref="K23:K45" si="125">C23*H23*I23/100</f>
        <v>0</v>
      </c>
      <c r="L23" s="8">
        <v>1</v>
      </c>
      <c r="M23" s="9">
        <v>50</v>
      </c>
      <c r="N23" s="7">
        <f t="shared" si="122"/>
        <v>50000</v>
      </c>
      <c r="O23" s="7">
        <f t="shared" si="123"/>
        <v>0</v>
      </c>
      <c r="P23" s="8">
        <v>1</v>
      </c>
      <c r="Q23" s="9">
        <v>50</v>
      </c>
      <c r="R23" s="7">
        <f t="shared" si="26"/>
        <v>50000</v>
      </c>
      <c r="S23" s="7">
        <f t="shared" si="27"/>
        <v>0</v>
      </c>
      <c r="T23" s="8">
        <v>1</v>
      </c>
      <c r="U23" s="9">
        <v>50</v>
      </c>
      <c r="V23" s="7">
        <f>B23*T23*U23/100</f>
        <v>50000</v>
      </c>
      <c r="W23" s="7">
        <f>C23*T23*U23/100</f>
        <v>0</v>
      </c>
      <c r="X23" s="8">
        <v>1</v>
      </c>
      <c r="Y23" s="9">
        <v>60</v>
      </c>
      <c r="Z23" s="7">
        <f t="shared" si="28"/>
        <v>60000</v>
      </c>
      <c r="AA23" s="7">
        <f t="shared" si="29"/>
        <v>0</v>
      </c>
      <c r="AB23" s="8">
        <v>1</v>
      </c>
      <c r="AC23" s="9">
        <v>60</v>
      </c>
      <c r="AD23" s="7">
        <f>B23*AB23*AC23/100</f>
        <v>60000</v>
      </c>
      <c r="AE23" s="7">
        <f>C23*AB23*AC23/100</f>
        <v>0</v>
      </c>
      <c r="AF23" s="8">
        <v>1</v>
      </c>
      <c r="AG23" s="9">
        <v>70</v>
      </c>
      <c r="AH23" s="7">
        <f t="shared" si="30"/>
        <v>70000</v>
      </c>
      <c r="AI23" s="7">
        <f t="shared" si="31"/>
        <v>0</v>
      </c>
      <c r="AJ23" s="8">
        <v>1</v>
      </c>
      <c r="AK23" s="9">
        <v>70</v>
      </c>
      <c r="AL23" s="7">
        <f>B23*AJ23*AK23/100</f>
        <v>70000</v>
      </c>
      <c r="AM23" s="7">
        <f>C23*AJ23*AK23/100</f>
        <v>0</v>
      </c>
      <c r="AN23" s="8">
        <v>1</v>
      </c>
      <c r="AO23" s="9">
        <v>100</v>
      </c>
      <c r="AP23" s="7">
        <f t="shared" si="32"/>
        <v>100000</v>
      </c>
      <c r="AQ23" s="7">
        <f t="shared" si="33"/>
        <v>0</v>
      </c>
      <c r="AR23" s="8">
        <v>1</v>
      </c>
      <c r="AS23" s="9">
        <v>100</v>
      </c>
      <c r="AT23" s="7">
        <f>B23*AR23*AS23/100</f>
        <v>100000</v>
      </c>
      <c r="AU23" s="7">
        <f>C23*AR23*AS23/100</f>
        <v>0</v>
      </c>
      <c r="AV23" s="8">
        <v>1</v>
      </c>
      <c r="AW23" s="9">
        <v>100</v>
      </c>
      <c r="AX23" s="7">
        <f t="shared" si="34"/>
        <v>100000</v>
      </c>
      <c r="AY23" s="7">
        <f t="shared" si="35"/>
        <v>0</v>
      </c>
      <c r="AZ23" s="8">
        <v>1</v>
      </c>
      <c r="BA23" s="9">
        <v>100</v>
      </c>
      <c r="BB23" s="7">
        <f>B23*AZ23*BA23/100</f>
        <v>100000</v>
      </c>
      <c r="BC23" s="7">
        <f>C23*AZ23*BA23/100</f>
        <v>0</v>
      </c>
      <c r="BD23" s="8">
        <v>1</v>
      </c>
      <c r="BE23" s="9">
        <v>100</v>
      </c>
      <c r="BF23" s="7">
        <f t="shared" si="36"/>
        <v>100000</v>
      </c>
      <c r="BG23" s="7">
        <f t="shared" si="37"/>
        <v>0</v>
      </c>
      <c r="BH23" s="8">
        <v>1</v>
      </c>
      <c r="BI23" s="9">
        <v>100</v>
      </c>
      <c r="BJ23" s="7">
        <f>B23*BH23*BI23/100</f>
        <v>100000</v>
      </c>
      <c r="BK23" s="7">
        <f>C23*BH23*BI23/100</f>
        <v>0</v>
      </c>
      <c r="BL23" s="8">
        <v>1</v>
      </c>
      <c r="BM23" s="9">
        <v>100</v>
      </c>
      <c r="BN23" s="7">
        <f t="shared" si="38"/>
        <v>100000</v>
      </c>
      <c r="BO23" s="7">
        <f t="shared" si="39"/>
        <v>0</v>
      </c>
      <c r="BP23" s="8">
        <v>1</v>
      </c>
      <c r="BQ23" s="9">
        <v>100</v>
      </c>
      <c r="BR23" s="7">
        <f>B23*BP23*BQ23/100</f>
        <v>100000</v>
      </c>
      <c r="BS23" s="7">
        <f>C23*BP23*BQ23/100</f>
        <v>0</v>
      </c>
      <c r="BT23" s="8">
        <v>1</v>
      </c>
      <c r="BU23" s="9">
        <v>100</v>
      </c>
      <c r="BV23" s="7">
        <f t="shared" si="40"/>
        <v>100000</v>
      </c>
      <c r="BW23" s="7">
        <f t="shared" si="41"/>
        <v>0</v>
      </c>
      <c r="BX23" s="8">
        <v>1</v>
      </c>
      <c r="BY23" s="9">
        <v>100</v>
      </c>
      <c r="BZ23" s="7">
        <f>B23*BX23*BY23/100</f>
        <v>100000</v>
      </c>
      <c r="CA23" s="7">
        <f>C23*BX23*BY23/100</f>
        <v>0</v>
      </c>
      <c r="CB23" s="8">
        <v>1</v>
      </c>
      <c r="CC23" s="9">
        <v>100</v>
      </c>
      <c r="CD23" s="7">
        <f t="shared" si="42"/>
        <v>100000</v>
      </c>
      <c r="CE23" s="7">
        <f t="shared" si="43"/>
        <v>0</v>
      </c>
      <c r="CF23" s="8">
        <v>1</v>
      </c>
      <c r="CG23" s="9">
        <v>100</v>
      </c>
      <c r="CH23" s="7">
        <f>B23*CF23*CG23/100</f>
        <v>100000</v>
      </c>
      <c r="CI23" s="7">
        <f>C23*CF23*CG23/100</f>
        <v>0</v>
      </c>
      <c r="CJ23" s="8">
        <v>1</v>
      </c>
      <c r="CK23" s="9">
        <v>100</v>
      </c>
      <c r="CL23" s="7">
        <f t="shared" si="44"/>
        <v>100000</v>
      </c>
      <c r="CM23" s="7">
        <f t="shared" si="45"/>
        <v>0</v>
      </c>
      <c r="CN23" s="8">
        <v>1</v>
      </c>
      <c r="CO23" s="9">
        <v>100</v>
      </c>
      <c r="CP23" s="7">
        <f t="shared" si="46"/>
        <v>100000</v>
      </c>
      <c r="CQ23" s="7">
        <f t="shared" si="47"/>
        <v>0</v>
      </c>
      <c r="CR23" s="8">
        <v>1</v>
      </c>
      <c r="CS23" s="9">
        <v>100</v>
      </c>
      <c r="CT23" s="7">
        <f>B23*CR23*CS23/100</f>
        <v>100000</v>
      </c>
      <c r="CU23" s="7">
        <f>C23*CR23*CS23/100</f>
        <v>0</v>
      </c>
      <c r="CV23" s="8">
        <v>1</v>
      </c>
      <c r="CW23" s="9">
        <v>100</v>
      </c>
      <c r="CX23" s="7">
        <f t="shared" si="48"/>
        <v>100000</v>
      </c>
      <c r="CY23" s="7">
        <f t="shared" si="49"/>
        <v>0</v>
      </c>
      <c r="CZ23" s="8">
        <v>1</v>
      </c>
      <c r="DA23" s="9">
        <v>100</v>
      </c>
      <c r="DB23" s="7">
        <f t="shared" si="50"/>
        <v>100000</v>
      </c>
      <c r="DC23" s="7">
        <f t="shared" si="51"/>
        <v>0</v>
      </c>
      <c r="DD23" s="8">
        <v>1</v>
      </c>
      <c r="DE23" s="9">
        <v>100</v>
      </c>
      <c r="DF23" s="7">
        <f t="shared" si="52"/>
        <v>100000</v>
      </c>
      <c r="DG23" s="7">
        <f t="shared" si="53"/>
        <v>0</v>
      </c>
      <c r="DH23" s="8">
        <v>1</v>
      </c>
      <c r="DI23" s="9">
        <v>100</v>
      </c>
      <c r="DJ23" s="7">
        <f t="shared" si="54"/>
        <v>100000</v>
      </c>
      <c r="DK23" s="7">
        <f t="shared" si="55"/>
        <v>0</v>
      </c>
      <c r="DL23" s="8">
        <v>1</v>
      </c>
      <c r="DM23" s="9">
        <v>100</v>
      </c>
      <c r="DN23" s="7">
        <f t="shared" si="56"/>
        <v>100000</v>
      </c>
      <c r="DO23" s="7">
        <f t="shared" si="57"/>
        <v>0</v>
      </c>
      <c r="DP23" s="8">
        <v>1</v>
      </c>
      <c r="DQ23" s="9">
        <v>100</v>
      </c>
      <c r="DR23" s="7">
        <f t="shared" si="58"/>
        <v>100000</v>
      </c>
      <c r="DS23" s="7">
        <f t="shared" si="59"/>
        <v>0</v>
      </c>
      <c r="DT23" s="8">
        <v>1</v>
      </c>
      <c r="DU23" s="9">
        <v>100</v>
      </c>
      <c r="DV23" s="7">
        <f t="shared" si="60"/>
        <v>100000</v>
      </c>
      <c r="DW23" s="7">
        <f t="shared" si="61"/>
        <v>0</v>
      </c>
      <c r="DX23" s="8">
        <v>1</v>
      </c>
      <c r="DY23" s="9">
        <v>100</v>
      </c>
      <c r="DZ23" s="7">
        <f t="shared" si="62"/>
        <v>100000</v>
      </c>
      <c r="EA23" s="7">
        <f t="shared" si="63"/>
        <v>0</v>
      </c>
      <c r="EB23" s="8">
        <v>1</v>
      </c>
      <c r="EC23" s="9">
        <v>100</v>
      </c>
      <c r="ED23" s="7">
        <f t="shared" si="64"/>
        <v>100000</v>
      </c>
      <c r="EE23" s="7">
        <f t="shared" si="65"/>
        <v>0</v>
      </c>
      <c r="EF23" s="8">
        <v>1</v>
      </c>
      <c r="EG23" s="9">
        <v>100</v>
      </c>
      <c r="EH23" s="7">
        <f t="shared" si="66"/>
        <v>100000</v>
      </c>
      <c r="EI23" s="7">
        <f t="shared" si="67"/>
        <v>0</v>
      </c>
      <c r="EJ23" s="8">
        <v>1</v>
      </c>
      <c r="EK23" s="9">
        <v>100</v>
      </c>
      <c r="EL23" s="7">
        <f t="shared" si="68"/>
        <v>100000</v>
      </c>
      <c r="EM23" s="7">
        <f t="shared" si="69"/>
        <v>0</v>
      </c>
      <c r="EN23" s="8">
        <v>1</v>
      </c>
      <c r="EO23" s="9">
        <v>100</v>
      </c>
      <c r="EP23" s="7">
        <f t="shared" si="70"/>
        <v>100000</v>
      </c>
      <c r="EQ23" s="7">
        <f t="shared" si="71"/>
        <v>0</v>
      </c>
      <c r="ER23" s="8">
        <v>1</v>
      </c>
      <c r="ES23" s="9">
        <v>100</v>
      </c>
      <c r="ET23" s="7">
        <f t="shared" si="72"/>
        <v>100000</v>
      </c>
      <c r="EU23" s="7">
        <f t="shared" si="73"/>
        <v>0</v>
      </c>
      <c r="EV23" s="8">
        <v>1</v>
      </c>
      <c r="EW23" s="9">
        <v>100</v>
      </c>
      <c r="EX23" s="7">
        <f t="shared" si="74"/>
        <v>100000</v>
      </c>
      <c r="EY23" s="7">
        <f t="shared" si="75"/>
        <v>0</v>
      </c>
      <c r="EZ23" s="8">
        <v>1</v>
      </c>
      <c r="FA23" s="9">
        <v>100</v>
      </c>
      <c r="FB23" s="7">
        <f t="shared" si="76"/>
        <v>100000</v>
      </c>
      <c r="FC23" s="7">
        <f t="shared" si="77"/>
        <v>0</v>
      </c>
      <c r="FD23" s="8">
        <v>1</v>
      </c>
      <c r="FE23" s="9">
        <v>100</v>
      </c>
      <c r="FF23" s="7">
        <f t="shared" si="78"/>
        <v>100000</v>
      </c>
      <c r="FG23" s="7">
        <f t="shared" si="79"/>
        <v>0</v>
      </c>
      <c r="FH23" s="8">
        <v>1</v>
      </c>
      <c r="FI23" s="9">
        <v>100</v>
      </c>
      <c r="FJ23" s="7">
        <f t="shared" si="80"/>
        <v>100000</v>
      </c>
      <c r="FK23" s="7">
        <f t="shared" si="81"/>
        <v>0</v>
      </c>
      <c r="FL23" s="8">
        <v>1</v>
      </c>
      <c r="FM23" s="9">
        <v>100</v>
      </c>
      <c r="FN23" s="7">
        <f t="shared" si="82"/>
        <v>100000</v>
      </c>
      <c r="FO23" s="7">
        <f t="shared" si="83"/>
        <v>0</v>
      </c>
      <c r="FP23" s="8">
        <v>1</v>
      </c>
      <c r="FQ23" s="9">
        <v>100</v>
      </c>
      <c r="FR23" s="7">
        <f t="shared" si="84"/>
        <v>100000</v>
      </c>
      <c r="FS23" s="7">
        <f t="shared" si="85"/>
        <v>0</v>
      </c>
      <c r="FT23" s="8">
        <v>1</v>
      </c>
      <c r="FU23" s="9">
        <v>100</v>
      </c>
      <c r="FV23" s="7">
        <f t="shared" si="86"/>
        <v>100000</v>
      </c>
      <c r="FW23" s="7">
        <f t="shared" si="87"/>
        <v>0</v>
      </c>
      <c r="FX23" s="8">
        <v>1</v>
      </c>
      <c r="FY23" s="9">
        <v>100</v>
      </c>
      <c r="FZ23" s="7">
        <f t="shared" si="88"/>
        <v>100000</v>
      </c>
      <c r="GA23" s="7">
        <f t="shared" si="89"/>
        <v>0</v>
      </c>
      <c r="GB23" s="8">
        <v>1</v>
      </c>
      <c r="GC23" s="9">
        <v>100</v>
      </c>
      <c r="GD23" s="7">
        <f t="shared" si="90"/>
        <v>100000</v>
      </c>
      <c r="GE23" s="7">
        <f t="shared" si="91"/>
        <v>0</v>
      </c>
      <c r="GF23" s="8">
        <v>1</v>
      </c>
      <c r="GG23" s="9">
        <v>100</v>
      </c>
      <c r="GH23" s="7">
        <f t="shared" si="92"/>
        <v>100000</v>
      </c>
      <c r="GI23" s="7">
        <f t="shared" si="93"/>
        <v>0</v>
      </c>
      <c r="GJ23" s="8">
        <v>1</v>
      </c>
      <c r="GK23" s="9">
        <v>100</v>
      </c>
      <c r="GL23" s="7">
        <f t="shared" si="94"/>
        <v>100000</v>
      </c>
      <c r="GM23" s="7">
        <f t="shared" si="95"/>
        <v>0</v>
      </c>
      <c r="GN23" s="8">
        <v>1</v>
      </c>
      <c r="GO23" s="9">
        <v>100</v>
      </c>
      <c r="GP23" s="7">
        <f t="shared" si="96"/>
        <v>100000</v>
      </c>
      <c r="GQ23" s="7">
        <f t="shared" si="97"/>
        <v>0</v>
      </c>
      <c r="GR23" s="8">
        <v>1</v>
      </c>
      <c r="GS23" s="9">
        <v>100</v>
      </c>
      <c r="GT23" s="7">
        <f t="shared" si="98"/>
        <v>100000</v>
      </c>
      <c r="GU23" s="7">
        <f t="shared" si="99"/>
        <v>0</v>
      </c>
      <c r="GV23" s="8">
        <v>1</v>
      </c>
      <c r="GW23" s="9">
        <v>100</v>
      </c>
      <c r="GX23" s="7">
        <f t="shared" si="100"/>
        <v>100000</v>
      </c>
      <c r="GY23" s="7">
        <f t="shared" si="101"/>
        <v>0</v>
      </c>
      <c r="GZ23" s="8">
        <v>1</v>
      </c>
      <c r="HA23" s="9">
        <v>100</v>
      </c>
      <c r="HB23" s="7">
        <f t="shared" si="102"/>
        <v>100000</v>
      </c>
      <c r="HC23" s="7">
        <f t="shared" si="103"/>
        <v>0</v>
      </c>
      <c r="HD23" s="8">
        <v>1</v>
      </c>
      <c r="HE23" s="9">
        <v>100</v>
      </c>
      <c r="HF23" s="7">
        <f t="shared" si="104"/>
        <v>100000</v>
      </c>
      <c r="HG23" s="7">
        <f t="shared" si="105"/>
        <v>0</v>
      </c>
      <c r="HH23" s="8">
        <v>1</v>
      </c>
      <c r="HI23" s="9">
        <v>100</v>
      </c>
      <c r="HJ23" s="7">
        <f t="shared" si="106"/>
        <v>100000</v>
      </c>
      <c r="HK23" s="7">
        <f t="shared" si="107"/>
        <v>0</v>
      </c>
      <c r="HL23" s="8">
        <v>1</v>
      </c>
      <c r="HM23" s="9">
        <v>100</v>
      </c>
      <c r="HN23" s="7">
        <f t="shared" si="108"/>
        <v>100000</v>
      </c>
      <c r="HO23" s="7">
        <f t="shared" si="109"/>
        <v>0</v>
      </c>
      <c r="HP23" s="8">
        <v>1</v>
      </c>
      <c r="HQ23" s="9">
        <v>100</v>
      </c>
      <c r="HR23" s="7">
        <f t="shared" si="110"/>
        <v>100000</v>
      </c>
      <c r="HS23" s="7">
        <f t="shared" si="111"/>
        <v>0</v>
      </c>
      <c r="HT23" s="8">
        <v>1</v>
      </c>
      <c r="HU23" s="9">
        <v>100</v>
      </c>
      <c r="HV23" s="7">
        <f t="shared" si="112"/>
        <v>100000</v>
      </c>
      <c r="HW23" s="7">
        <f t="shared" si="113"/>
        <v>0</v>
      </c>
      <c r="HX23" s="8">
        <v>1</v>
      </c>
      <c r="HY23" s="9">
        <v>100</v>
      </c>
      <c r="HZ23" s="7">
        <f t="shared" si="114"/>
        <v>100000</v>
      </c>
      <c r="IA23" s="7">
        <f t="shared" si="115"/>
        <v>0</v>
      </c>
      <c r="IB23" s="8">
        <v>1</v>
      </c>
      <c r="IC23" s="9">
        <v>100</v>
      </c>
      <c r="ID23" s="7">
        <f t="shared" si="116"/>
        <v>100000</v>
      </c>
      <c r="IE23" s="7">
        <f t="shared" si="117"/>
        <v>0</v>
      </c>
      <c r="IF23" s="8">
        <v>1</v>
      </c>
      <c r="IG23" s="9">
        <v>100</v>
      </c>
      <c r="IH23" s="7">
        <f t="shared" si="118"/>
        <v>100000</v>
      </c>
      <c r="II23" s="7">
        <f t="shared" si="119"/>
        <v>0</v>
      </c>
    </row>
    <row r="24" spans="1:244">
      <c r="A24" t="s">
        <v>59</v>
      </c>
      <c r="B24" s="10">
        <v>50000</v>
      </c>
      <c r="C24" s="10"/>
      <c r="D24" s="28">
        <v>0</v>
      </c>
      <c r="E24" s="9">
        <v>0</v>
      </c>
      <c r="F24" s="7">
        <f t="shared" si="120"/>
        <v>0</v>
      </c>
      <c r="G24" s="7">
        <f t="shared" si="121"/>
        <v>0</v>
      </c>
      <c r="H24" s="8">
        <v>0</v>
      </c>
      <c r="I24" s="9">
        <v>0</v>
      </c>
      <c r="J24" s="7">
        <f t="shared" si="124"/>
        <v>0</v>
      </c>
      <c r="K24" s="7">
        <f t="shared" si="125"/>
        <v>0</v>
      </c>
      <c r="L24" s="8">
        <v>0</v>
      </c>
      <c r="M24" s="9">
        <v>0</v>
      </c>
      <c r="N24" s="7">
        <f t="shared" si="122"/>
        <v>0</v>
      </c>
      <c r="O24" s="7">
        <f t="shared" si="123"/>
        <v>0</v>
      </c>
      <c r="P24" s="8">
        <v>0</v>
      </c>
      <c r="Q24" s="9">
        <v>0</v>
      </c>
      <c r="R24" s="7">
        <f t="shared" si="26"/>
        <v>0</v>
      </c>
      <c r="S24" s="7">
        <f t="shared" si="27"/>
        <v>0</v>
      </c>
      <c r="T24" s="8">
        <v>0</v>
      </c>
      <c r="U24" s="9">
        <v>0</v>
      </c>
      <c r="V24" s="7">
        <f>B24*T24*U24/100</f>
        <v>0</v>
      </c>
      <c r="W24" s="7">
        <f>C24*T24*U24/100</f>
        <v>0</v>
      </c>
      <c r="X24" s="8">
        <v>0</v>
      </c>
      <c r="Y24" s="9">
        <v>0</v>
      </c>
      <c r="Z24" s="7">
        <f t="shared" si="28"/>
        <v>0</v>
      </c>
      <c r="AA24" s="7">
        <f t="shared" si="29"/>
        <v>0</v>
      </c>
      <c r="AB24" s="8">
        <v>0</v>
      </c>
      <c r="AC24" s="9">
        <v>0</v>
      </c>
      <c r="AD24" s="7">
        <f>B24*AB24*AC24/100</f>
        <v>0</v>
      </c>
      <c r="AE24" s="7">
        <f>C24*AB24*AC24/100</f>
        <v>0</v>
      </c>
      <c r="AF24" s="8">
        <v>1</v>
      </c>
      <c r="AG24" s="9">
        <v>50</v>
      </c>
      <c r="AH24" s="7">
        <f t="shared" si="30"/>
        <v>25000</v>
      </c>
      <c r="AI24" s="7">
        <f t="shared" si="31"/>
        <v>0</v>
      </c>
      <c r="AJ24" s="8">
        <v>1</v>
      </c>
      <c r="AK24" s="9">
        <v>50</v>
      </c>
      <c r="AL24" s="7">
        <f>B24*AJ24*AK24/100</f>
        <v>25000</v>
      </c>
      <c r="AM24" s="7">
        <f>C24*AJ24*AK24/100</f>
        <v>0</v>
      </c>
      <c r="AN24" s="8">
        <v>2</v>
      </c>
      <c r="AO24" s="9">
        <v>50</v>
      </c>
      <c r="AP24" s="7">
        <f t="shared" si="32"/>
        <v>50000</v>
      </c>
      <c r="AQ24" s="7">
        <f t="shared" si="33"/>
        <v>0</v>
      </c>
      <c r="AR24" s="8">
        <v>2</v>
      </c>
      <c r="AS24" s="9">
        <v>50</v>
      </c>
      <c r="AT24" s="7">
        <f>B24*AR24*AS24/100</f>
        <v>50000</v>
      </c>
      <c r="AU24" s="7">
        <f>C24*AR24*AS24/100</f>
        <v>0</v>
      </c>
      <c r="AV24" s="8">
        <v>2</v>
      </c>
      <c r="AW24" s="9">
        <v>100</v>
      </c>
      <c r="AX24" s="7">
        <f t="shared" si="34"/>
        <v>100000</v>
      </c>
      <c r="AY24" s="7">
        <f t="shared" si="35"/>
        <v>0</v>
      </c>
      <c r="AZ24" s="8">
        <v>2</v>
      </c>
      <c r="BA24" s="9">
        <v>100</v>
      </c>
      <c r="BB24" s="7">
        <f>B24*AZ24*BA24/100</f>
        <v>100000</v>
      </c>
      <c r="BC24" s="7">
        <f>C24*AZ24*BA24/100</f>
        <v>0</v>
      </c>
      <c r="BD24" s="8">
        <v>2</v>
      </c>
      <c r="BE24" s="9">
        <v>100</v>
      </c>
      <c r="BF24" s="7">
        <f t="shared" si="36"/>
        <v>100000</v>
      </c>
      <c r="BG24" s="7">
        <f t="shared" si="37"/>
        <v>0</v>
      </c>
      <c r="BH24" s="8">
        <v>2</v>
      </c>
      <c r="BI24" s="9">
        <v>100</v>
      </c>
      <c r="BJ24" s="7">
        <f>B24*BH24*BI24/100</f>
        <v>100000</v>
      </c>
      <c r="BK24" s="7">
        <f>C24*BH24*BI24/100</f>
        <v>0</v>
      </c>
      <c r="BL24" s="8">
        <v>3</v>
      </c>
      <c r="BM24" s="9">
        <v>100</v>
      </c>
      <c r="BN24" s="7">
        <f t="shared" si="38"/>
        <v>150000</v>
      </c>
      <c r="BO24" s="7">
        <f t="shared" si="39"/>
        <v>0</v>
      </c>
      <c r="BP24" s="8">
        <v>3</v>
      </c>
      <c r="BQ24" s="9">
        <v>100</v>
      </c>
      <c r="BR24" s="7">
        <f>B24*BP24*BQ24/100</f>
        <v>150000</v>
      </c>
      <c r="BS24" s="7">
        <f>C24*BP24*BQ24/100</f>
        <v>0</v>
      </c>
      <c r="BT24" s="8">
        <v>3</v>
      </c>
      <c r="BU24" s="9">
        <v>100</v>
      </c>
      <c r="BV24" s="7">
        <f t="shared" si="40"/>
        <v>150000</v>
      </c>
      <c r="BW24" s="7">
        <f t="shared" si="41"/>
        <v>0</v>
      </c>
      <c r="BX24" s="8">
        <v>3</v>
      </c>
      <c r="BY24" s="9">
        <v>100</v>
      </c>
      <c r="BZ24" s="7">
        <f>B24*BX24*BY24/100</f>
        <v>150000</v>
      </c>
      <c r="CA24" s="7">
        <f>C24*BX24*BY24/100</f>
        <v>0</v>
      </c>
      <c r="CB24" s="8">
        <v>4</v>
      </c>
      <c r="CC24" s="9">
        <v>100</v>
      </c>
      <c r="CD24" s="7">
        <f t="shared" si="42"/>
        <v>200000</v>
      </c>
      <c r="CE24" s="7">
        <f t="shared" si="43"/>
        <v>0</v>
      </c>
      <c r="CF24" s="8">
        <v>5</v>
      </c>
      <c r="CG24" s="9">
        <v>100</v>
      </c>
      <c r="CH24" s="7">
        <f>B24*CF24*CG24/100</f>
        <v>250000</v>
      </c>
      <c r="CI24" s="7">
        <f>C24*CF24*CG24/100</f>
        <v>0</v>
      </c>
      <c r="CJ24" s="8">
        <v>5</v>
      </c>
      <c r="CK24" s="9">
        <v>100</v>
      </c>
      <c r="CL24" s="7">
        <f t="shared" si="44"/>
        <v>250000</v>
      </c>
      <c r="CM24" s="7">
        <f t="shared" si="45"/>
        <v>0</v>
      </c>
      <c r="CN24" s="8">
        <v>6</v>
      </c>
      <c r="CO24" s="9">
        <v>100</v>
      </c>
      <c r="CP24" s="7">
        <f t="shared" si="46"/>
        <v>300000</v>
      </c>
      <c r="CQ24" s="7">
        <f t="shared" si="47"/>
        <v>0</v>
      </c>
      <c r="CR24" s="8">
        <v>6</v>
      </c>
      <c r="CS24" s="9">
        <v>100</v>
      </c>
      <c r="CT24" s="7">
        <f>B24*CR24*CS24/100</f>
        <v>300000</v>
      </c>
      <c r="CU24" s="7">
        <f>C24*CR24*CS24/100</f>
        <v>0</v>
      </c>
      <c r="CV24" s="8">
        <v>6</v>
      </c>
      <c r="CW24" s="9">
        <v>100</v>
      </c>
      <c r="CX24" s="7">
        <f t="shared" si="48"/>
        <v>300000</v>
      </c>
      <c r="CY24" s="7">
        <f t="shared" si="49"/>
        <v>0</v>
      </c>
      <c r="CZ24" s="8">
        <v>6</v>
      </c>
      <c r="DA24" s="9">
        <v>100</v>
      </c>
      <c r="DB24" s="7">
        <f t="shared" si="50"/>
        <v>300000</v>
      </c>
      <c r="DC24" s="7">
        <f t="shared" si="51"/>
        <v>0</v>
      </c>
      <c r="DD24" s="8">
        <v>6</v>
      </c>
      <c r="DE24" s="9">
        <v>100</v>
      </c>
      <c r="DF24" s="7">
        <f t="shared" si="52"/>
        <v>300000</v>
      </c>
      <c r="DG24" s="7">
        <f t="shared" si="53"/>
        <v>0</v>
      </c>
      <c r="DH24" s="8">
        <v>6</v>
      </c>
      <c r="DI24" s="9">
        <v>100</v>
      </c>
      <c r="DJ24" s="7">
        <f t="shared" si="54"/>
        <v>300000</v>
      </c>
      <c r="DK24" s="7">
        <f t="shared" si="55"/>
        <v>0</v>
      </c>
      <c r="DL24" s="8">
        <v>6</v>
      </c>
      <c r="DM24" s="9">
        <v>100</v>
      </c>
      <c r="DN24" s="7">
        <f t="shared" si="56"/>
        <v>300000</v>
      </c>
      <c r="DO24" s="7">
        <f t="shared" si="57"/>
        <v>0</v>
      </c>
      <c r="DP24" s="8">
        <v>6</v>
      </c>
      <c r="DQ24" s="9">
        <v>100</v>
      </c>
      <c r="DR24" s="7">
        <f t="shared" si="58"/>
        <v>300000</v>
      </c>
      <c r="DS24" s="7">
        <f t="shared" si="59"/>
        <v>0</v>
      </c>
      <c r="DT24" s="8">
        <v>6</v>
      </c>
      <c r="DU24" s="9">
        <v>100</v>
      </c>
      <c r="DV24" s="7">
        <f t="shared" si="60"/>
        <v>300000</v>
      </c>
      <c r="DW24" s="7">
        <f t="shared" si="61"/>
        <v>0</v>
      </c>
      <c r="DX24" s="8">
        <v>6</v>
      </c>
      <c r="DY24" s="9">
        <v>100</v>
      </c>
      <c r="DZ24" s="7">
        <f t="shared" si="62"/>
        <v>300000</v>
      </c>
      <c r="EA24" s="7">
        <f t="shared" si="63"/>
        <v>0</v>
      </c>
      <c r="EB24" s="8">
        <v>6</v>
      </c>
      <c r="EC24" s="9">
        <v>100</v>
      </c>
      <c r="ED24" s="7">
        <f t="shared" si="64"/>
        <v>300000</v>
      </c>
      <c r="EE24" s="7">
        <f t="shared" si="65"/>
        <v>0</v>
      </c>
      <c r="EF24" s="8">
        <v>6</v>
      </c>
      <c r="EG24" s="9">
        <v>100</v>
      </c>
      <c r="EH24" s="7">
        <f t="shared" si="66"/>
        <v>300000</v>
      </c>
      <c r="EI24" s="7">
        <f t="shared" si="67"/>
        <v>0</v>
      </c>
      <c r="EJ24" s="8">
        <v>6</v>
      </c>
      <c r="EK24" s="9">
        <v>100</v>
      </c>
      <c r="EL24" s="7">
        <f t="shared" si="68"/>
        <v>300000</v>
      </c>
      <c r="EM24" s="7">
        <f t="shared" si="69"/>
        <v>0</v>
      </c>
      <c r="EN24" s="8">
        <v>6</v>
      </c>
      <c r="EO24" s="9">
        <v>100</v>
      </c>
      <c r="EP24" s="7">
        <f t="shared" si="70"/>
        <v>300000</v>
      </c>
      <c r="EQ24" s="7">
        <f t="shared" si="71"/>
        <v>0</v>
      </c>
      <c r="ER24" s="8">
        <v>6</v>
      </c>
      <c r="ES24" s="9">
        <v>100</v>
      </c>
      <c r="ET24" s="7">
        <f t="shared" si="72"/>
        <v>300000</v>
      </c>
      <c r="EU24" s="7">
        <f t="shared" si="73"/>
        <v>0</v>
      </c>
      <c r="EV24" s="8">
        <v>6</v>
      </c>
      <c r="EW24" s="9">
        <v>100</v>
      </c>
      <c r="EX24" s="7">
        <f t="shared" si="74"/>
        <v>300000</v>
      </c>
      <c r="EY24" s="7">
        <f t="shared" si="75"/>
        <v>0</v>
      </c>
      <c r="EZ24" s="8">
        <v>6</v>
      </c>
      <c r="FA24" s="9">
        <v>100</v>
      </c>
      <c r="FB24" s="7">
        <f t="shared" si="76"/>
        <v>300000</v>
      </c>
      <c r="FC24" s="7">
        <f t="shared" si="77"/>
        <v>0</v>
      </c>
      <c r="FD24" s="8">
        <v>6</v>
      </c>
      <c r="FE24" s="9">
        <v>100</v>
      </c>
      <c r="FF24" s="7">
        <f t="shared" si="78"/>
        <v>300000</v>
      </c>
      <c r="FG24" s="7">
        <f t="shared" si="79"/>
        <v>0</v>
      </c>
      <c r="FH24" s="8">
        <v>6</v>
      </c>
      <c r="FI24" s="9">
        <v>100</v>
      </c>
      <c r="FJ24" s="7">
        <f t="shared" si="80"/>
        <v>300000</v>
      </c>
      <c r="FK24" s="7">
        <f t="shared" si="81"/>
        <v>0</v>
      </c>
      <c r="FL24" s="8">
        <v>6</v>
      </c>
      <c r="FM24" s="9">
        <v>100</v>
      </c>
      <c r="FN24" s="7">
        <f t="shared" si="82"/>
        <v>300000</v>
      </c>
      <c r="FO24" s="7">
        <f t="shared" si="83"/>
        <v>0</v>
      </c>
      <c r="FP24" s="8">
        <v>6</v>
      </c>
      <c r="FQ24" s="9">
        <v>100</v>
      </c>
      <c r="FR24" s="7">
        <f t="shared" si="84"/>
        <v>300000</v>
      </c>
      <c r="FS24" s="7">
        <f t="shared" si="85"/>
        <v>0</v>
      </c>
      <c r="FT24" s="8">
        <v>6</v>
      </c>
      <c r="FU24" s="9">
        <v>100</v>
      </c>
      <c r="FV24" s="7">
        <f t="shared" si="86"/>
        <v>300000</v>
      </c>
      <c r="FW24" s="7">
        <f t="shared" si="87"/>
        <v>0</v>
      </c>
      <c r="FX24" s="8">
        <v>6</v>
      </c>
      <c r="FY24" s="9">
        <v>100</v>
      </c>
      <c r="FZ24" s="7">
        <f t="shared" si="88"/>
        <v>300000</v>
      </c>
      <c r="GA24" s="7">
        <f t="shared" si="89"/>
        <v>0</v>
      </c>
      <c r="GB24" s="8">
        <v>6</v>
      </c>
      <c r="GC24" s="9">
        <v>100</v>
      </c>
      <c r="GD24" s="7">
        <f t="shared" si="90"/>
        <v>300000</v>
      </c>
      <c r="GE24" s="7">
        <f t="shared" si="91"/>
        <v>0</v>
      </c>
      <c r="GF24" s="8">
        <v>6</v>
      </c>
      <c r="GG24" s="9">
        <v>100</v>
      </c>
      <c r="GH24" s="7">
        <f t="shared" si="92"/>
        <v>300000</v>
      </c>
      <c r="GI24" s="7">
        <f t="shared" si="93"/>
        <v>0</v>
      </c>
      <c r="GJ24" s="8">
        <v>6</v>
      </c>
      <c r="GK24" s="9">
        <v>100</v>
      </c>
      <c r="GL24" s="7">
        <f t="shared" si="94"/>
        <v>300000</v>
      </c>
      <c r="GM24" s="7">
        <f t="shared" si="95"/>
        <v>0</v>
      </c>
      <c r="GN24" s="8">
        <v>6</v>
      </c>
      <c r="GO24" s="9">
        <v>100</v>
      </c>
      <c r="GP24" s="7">
        <f t="shared" si="96"/>
        <v>300000</v>
      </c>
      <c r="GQ24" s="7">
        <f t="shared" si="97"/>
        <v>0</v>
      </c>
      <c r="GR24" s="8">
        <v>6</v>
      </c>
      <c r="GS24" s="9">
        <v>100</v>
      </c>
      <c r="GT24" s="7">
        <f t="shared" si="98"/>
        <v>300000</v>
      </c>
      <c r="GU24" s="7">
        <f t="shared" si="99"/>
        <v>0</v>
      </c>
      <c r="GV24" s="8">
        <v>6</v>
      </c>
      <c r="GW24" s="9">
        <v>100</v>
      </c>
      <c r="GX24" s="7">
        <f t="shared" si="100"/>
        <v>300000</v>
      </c>
      <c r="GY24" s="7">
        <f t="shared" si="101"/>
        <v>0</v>
      </c>
      <c r="GZ24" s="8">
        <v>6</v>
      </c>
      <c r="HA24" s="9">
        <v>100</v>
      </c>
      <c r="HB24" s="7">
        <f t="shared" si="102"/>
        <v>300000</v>
      </c>
      <c r="HC24" s="7">
        <f t="shared" si="103"/>
        <v>0</v>
      </c>
      <c r="HD24" s="8">
        <v>6</v>
      </c>
      <c r="HE24" s="9">
        <v>100</v>
      </c>
      <c r="HF24" s="7">
        <f t="shared" si="104"/>
        <v>300000</v>
      </c>
      <c r="HG24" s="7">
        <f t="shared" si="105"/>
        <v>0</v>
      </c>
      <c r="HH24" s="8">
        <v>6</v>
      </c>
      <c r="HI24" s="9">
        <v>100</v>
      </c>
      <c r="HJ24" s="7">
        <f t="shared" si="106"/>
        <v>300000</v>
      </c>
      <c r="HK24" s="7">
        <f t="shared" si="107"/>
        <v>0</v>
      </c>
      <c r="HL24" s="8">
        <v>6</v>
      </c>
      <c r="HM24" s="9">
        <v>100</v>
      </c>
      <c r="HN24" s="7">
        <f t="shared" si="108"/>
        <v>300000</v>
      </c>
      <c r="HO24" s="7">
        <f t="shared" si="109"/>
        <v>0</v>
      </c>
      <c r="HP24" s="8">
        <v>6</v>
      </c>
      <c r="HQ24" s="9">
        <v>100</v>
      </c>
      <c r="HR24" s="7">
        <f t="shared" si="110"/>
        <v>300000</v>
      </c>
      <c r="HS24" s="7">
        <f t="shared" si="111"/>
        <v>0</v>
      </c>
      <c r="HT24" s="8">
        <v>6</v>
      </c>
      <c r="HU24" s="9">
        <v>100</v>
      </c>
      <c r="HV24" s="7">
        <f t="shared" si="112"/>
        <v>300000</v>
      </c>
      <c r="HW24" s="7">
        <f t="shared" si="113"/>
        <v>0</v>
      </c>
      <c r="HX24" s="8">
        <v>6</v>
      </c>
      <c r="HY24" s="9">
        <v>100</v>
      </c>
      <c r="HZ24" s="7">
        <f t="shared" si="114"/>
        <v>300000</v>
      </c>
      <c r="IA24" s="7">
        <f t="shared" si="115"/>
        <v>0</v>
      </c>
      <c r="IB24" s="8">
        <v>6</v>
      </c>
      <c r="IC24" s="9">
        <v>100</v>
      </c>
      <c r="ID24" s="7">
        <f t="shared" si="116"/>
        <v>300000</v>
      </c>
      <c r="IE24" s="7">
        <f t="shared" si="117"/>
        <v>0</v>
      </c>
      <c r="IF24" s="8">
        <v>6</v>
      </c>
      <c r="IG24" s="9">
        <v>100</v>
      </c>
      <c r="IH24" s="7">
        <f t="shared" si="118"/>
        <v>300000</v>
      </c>
      <c r="II24" s="7">
        <f t="shared" si="119"/>
        <v>0</v>
      </c>
    </row>
    <row r="25" spans="1:244">
      <c r="B25" s="10"/>
      <c r="C25" s="10"/>
      <c r="D25" s="28"/>
      <c r="E25" s="9"/>
      <c r="F25" s="7"/>
      <c r="G25" s="7"/>
      <c r="H25" s="8"/>
      <c r="I25" s="7"/>
      <c r="J25" s="7"/>
      <c r="K25" s="7"/>
      <c r="L25" s="8"/>
      <c r="M25" s="7"/>
      <c r="N25" s="7"/>
      <c r="O25" s="7"/>
      <c r="P25" s="8"/>
      <c r="Q25" s="7"/>
      <c r="R25" s="7"/>
      <c r="S25" s="7"/>
      <c r="T25" s="8"/>
      <c r="U25" s="7"/>
      <c r="V25" s="7"/>
      <c r="W25" s="7"/>
      <c r="X25" s="8"/>
      <c r="Y25" s="7"/>
      <c r="Z25" s="7"/>
      <c r="AA25" s="7"/>
      <c r="AB25" s="8"/>
      <c r="AC25" s="7"/>
      <c r="AD25" s="7"/>
      <c r="AE25" s="7"/>
      <c r="AF25" s="8"/>
      <c r="AG25" s="7"/>
      <c r="AH25" s="7"/>
      <c r="AI25" s="7"/>
      <c r="AJ25" s="8"/>
      <c r="AK25" s="7"/>
      <c r="AL25" s="7"/>
      <c r="AM25" s="7"/>
      <c r="AN25" s="8"/>
      <c r="AO25" s="7"/>
      <c r="AP25" s="7"/>
      <c r="AQ25" s="7"/>
      <c r="AR25" s="8"/>
      <c r="AS25" s="7"/>
      <c r="AT25" s="7"/>
      <c r="AU25" s="7"/>
      <c r="AV25" s="8"/>
      <c r="AW25" s="7"/>
      <c r="AX25" s="7"/>
      <c r="AY25" s="7"/>
      <c r="AZ25" s="8"/>
      <c r="BA25" s="7"/>
      <c r="BB25" s="7"/>
      <c r="BC25" s="7"/>
      <c r="BD25" s="8"/>
      <c r="BE25" s="7"/>
      <c r="BF25" s="7"/>
      <c r="BG25" s="7"/>
      <c r="BH25" s="8"/>
      <c r="BI25" s="7"/>
      <c r="BJ25" s="7"/>
      <c r="BK25" s="7"/>
      <c r="BL25" s="8"/>
      <c r="BM25" s="7"/>
      <c r="BN25" s="7"/>
      <c r="BO25" s="7"/>
      <c r="BP25" s="8"/>
      <c r="BQ25" s="7"/>
      <c r="BR25" s="7"/>
      <c r="BS25" s="7"/>
      <c r="BT25" s="8"/>
      <c r="BU25" s="7"/>
      <c r="BV25" s="7"/>
      <c r="BW25" s="7"/>
      <c r="BX25" s="8"/>
      <c r="BY25" s="7"/>
      <c r="BZ25" s="7"/>
      <c r="CA25" s="7"/>
      <c r="CB25" s="8"/>
      <c r="CC25" s="7"/>
      <c r="CD25" s="7"/>
      <c r="CE25" s="7"/>
      <c r="CF25" s="8"/>
      <c r="CG25" s="7"/>
      <c r="CH25" s="7"/>
      <c r="CI25" s="7"/>
      <c r="CJ25" s="8"/>
      <c r="CK25" s="7"/>
      <c r="CL25" s="7"/>
      <c r="CM25" s="7"/>
      <c r="CN25" s="8"/>
      <c r="CO25" s="7"/>
      <c r="CP25" s="7"/>
      <c r="CQ25" s="7"/>
      <c r="CR25" s="8"/>
      <c r="CS25" s="7"/>
      <c r="CT25" s="7"/>
      <c r="CU25" s="7"/>
      <c r="CV25" s="8"/>
      <c r="CW25" s="7"/>
      <c r="CX25" s="7"/>
      <c r="CY25" s="7"/>
      <c r="CZ25" s="8"/>
      <c r="DA25" s="7"/>
      <c r="DB25" s="7"/>
      <c r="DC25" s="7"/>
      <c r="DD25" s="8"/>
      <c r="DE25" s="7"/>
      <c r="DF25" s="7"/>
      <c r="DG25" s="7"/>
      <c r="DH25" s="8"/>
      <c r="DI25" s="7"/>
      <c r="DJ25" s="7"/>
      <c r="DK25" s="7"/>
      <c r="DL25" s="8"/>
      <c r="DM25" s="7"/>
      <c r="DN25" s="7"/>
      <c r="DO25" s="7"/>
      <c r="DP25" s="8"/>
      <c r="DQ25" s="7"/>
      <c r="DR25" s="7"/>
      <c r="DS25" s="7"/>
      <c r="DT25" s="8"/>
      <c r="DU25" s="7"/>
      <c r="DV25" s="7"/>
      <c r="DW25" s="7"/>
      <c r="DX25" s="8"/>
      <c r="DY25" s="7"/>
      <c r="DZ25" s="7"/>
      <c r="EA25" s="7"/>
      <c r="EB25" s="8"/>
      <c r="EC25" s="7"/>
      <c r="ED25" s="7"/>
      <c r="EE25" s="7"/>
      <c r="EF25" s="8"/>
      <c r="EG25" s="7"/>
      <c r="EH25" s="7"/>
      <c r="EI25" s="7"/>
      <c r="EJ25" s="8"/>
      <c r="EK25" s="7"/>
      <c r="EL25" s="7"/>
      <c r="EM25" s="7"/>
      <c r="EN25" s="8"/>
      <c r="EO25" s="7"/>
      <c r="EP25" s="7"/>
      <c r="EQ25" s="7"/>
      <c r="ER25" s="8"/>
      <c r="ES25" s="7"/>
      <c r="ET25" s="7"/>
      <c r="EU25" s="7"/>
      <c r="EV25" s="8"/>
      <c r="EW25" s="7"/>
      <c r="EX25" s="7"/>
      <c r="EY25" s="7"/>
      <c r="EZ25" s="8"/>
      <c r="FA25" s="7"/>
      <c r="FB25" s="7"/>
      <c r="FC25" s="7"/>
      <c r="FD25" s="8"/>
      <c r="FE25" s="7"/>
      <c r="FF25" s="7"/>
      <c r="FG25" s="7"/>
      <c r="FH25" s="8"/>
      <c r="FI25" s="7"/>
      <c r="FJ25" s="7"/>
      <c r="FK25" s="7"/>
      <c r="FL25" s="8"/>
      <c r="FM25" s="7"/>
      <c r="FN25" s="7"/>
      <c r="FO25" s="7"/>
      <c r="FP25" s="8"/>
      <c r="FQ25" s="7"/>
      <c r="FR25" s="7"/>
      <c r="FS25" s="7"/>
      <c r="FT25" s="8"/>
      <c r="FU25" s="7"/>
      <c r="FV25" s="7"/>
      <c r="FW25" s="7"/>
      <c r="FX25" s="8"/>
      <c r="FY25" s="7"/>
      <c r="FZ25" s="7"/>
      <c r="GA25" s="7"/>
      <c r="GB25" s="8"/>
      <c r="GC25" s="7"/>
      <c r="GD25" s="7"/>
      <c r="GE25" s="7"/>
      <c r="GF25" s="8"/>
      <c r="GG25" s="7"/>
      <c r="GH25" s="7"/>
      <c r="GI25" s="7"/>
      <c r="GJ25" s="8"/>
      <c r="GK25" s="7"/>
      <c r="GL25" s="7"/>
      <c r="GM25" s="7"/>
      <c r="GN25" s="8"/>
      <c r="GO25" s="7"/>
      <c r="GP25" s="7"/>
      <c r="GQ25" s="7"/>
      <c r="GR25" s="8"/>
      <c r="GS25" s="7"/>
      <c r="GT25" s="7"/>
      <c r="GU25" s="7"/>
      <c r="GV25" s="8"/>
      <c r="GW25" s="7"/>
      <c r="GX25" s="7"/>
      <c r="GY25" s="7"/>
      <c r="GZ25" s="8"/>
      <c r="HA25" s="7"/>
      <c r="HB25" s="7"/>
      <c r="HC25" s="7"/>
      <c r="HD25" s="8"/>
      <c r="HE25" s="7"/>
      <c r="HF25" s="7"/>
      <c r="HG25" s="7"/>
      <c r="HH25" s="8"/>
      <c r="HI25" s="7"/>
      <c r="HJ25" s="7"/>
      <c r="HK25" s="7"/>
      <c r="HL25" s="8"/>
      <c r="HM25" s="7"/>
      <c r="HN25" s="7"/>
      <c r="HO25" s="7"/>
      <c r="HP25" s="8"/>
      <c r="HQ25" s="7"/>
      <c r="HR25" s="7"/>
      <c r="HS25" s="7"/>
      <c r="HT25" s="8"/>
      <c r="HU25" s="7"/>
      <c r="HV25" s="7"/>
      <c r="HW25" s="7"/>
      <c r="HX25" s="8"/>
      <c r="HY25" s="7"/>
      <c r="HZ25" s="7"/>
      <c r="IA25" s="7"/>
      <c r="IB25" s="8"/>
      <c r="IC25" s="7"/>
      <c r="ID25" s="7"/>
      <c r="IE25" s="7"/>
      <c r="IF25" s="8"/>
      <c r="IG25" s="7"/>
      <c r="IH25" s="7"/>
      <c r="II25" s="7"/>
    </row>
    <row r="26" spans="1:244">
      <c r="A26" t="s">
        <v>7</v>
      </c>
      <c r="B26" s="10"/>
      <c r="C26" s="10"/>
      <c r="D26" s="28"/>
      <c r="E26" s="7"/>
      <c r="F26" s="7"/>
      <c r="G26" s="7"/>
      <c r="H26" s="8"/>
      <c r="I26" s="7"/>
      <c r="J26" s="7"/>
      <c r="K26" s="7"/>
      <c r="L26" s="8"/>
      <c r="M26" s="7"/>
      <c r="N26" s="7"/>
      <c r="O26" s="7"/>
      <c r="P26" s="8"/>
      <c r="Q26" s="7"/>
      <c r="R26" s="7"/>
      <c r="S26" s="7"/>
      <c r="T26" s="8"/>
      <c r="U26" s="7"/>
      <c r="V26" s="7"/>
      <c r="W26" s="7"/>
      <c r="X26" s="8"/>
      <c r="Y26" s="7"/>
      <c r="Z26" s="7"/>
      <c r="AA26" s="7"/>
      <c r="AB26" s="8"/>
      <c r="AC26" s="7"/>
      <c r="AD26" s="7"/>
      <c r="AE26" s="7"/>
      <c r="AF26" s="8"/>
      <c r="AG26" s="7"/>
      <c r="AH26" s="7"/>
      <c r="AI26" s="7"/>
      <c r="AJ26" s="8"/>
      <c r="AK26" s="7"/>
      <c r="AL26" s="7"/>
      <c r="AM26" s="7"/>
      <c r="AN26" s="8"/>
      <c r="AO26" s="7"/>
      <c r="AP26" s="7"/>
      <c r="AQ26" s="7"/>
      <c r="AR26" s="8"/>
      <c r="AS26" s="7"/>
      <c r="AT26" s="7"/>
      <c r="AU26" s="7"/>
      <c r="AV26" s="8"/>
      <c r="AW26" s="7"/>
      <c r="AX26" s="7"/>
      <c r="AY26" s="7"/>
      <c r="AZ26" s="8"/>
      <c r="BA26" s="7"/>
      <c r="BB26" s="7"/>
      <c r="BC26" s="7"/>
      <c r="BD26" s="8"/>
      <c r="BE26" s="7"/>
      <c r="BF26" s="7"/>
      <c r="BG26" s="7"/>
      <c r="BH26" s="8"/>
      <c r="BI26" s="7"/>
      <c r="BJ26" s="7"/>
      <c r="BK26" s="7"/>
      <c r="BL26" s="8"/>
      <c r="BM26" s="7"/>
      <c r="BN26" s="7"/>
      <c r="BO26" s="7"/>
      <c r="BP26" s="8"/>
      <c r="BQ26" s="7"/>
      <c r="BR26" s="7"/>
      <c r="BS26" s="7"/>
      <c r="BT26" s="8"/>
      <c r="BU26" s="7"/>
      <c r="BV26" s="7"/>
      <c r="BW26" s="7"/>
      <c r="BX26" s="8"/>
      <c r="BY26" s="7"/>
      <c r="BZ26" s="7"/>
      <c r="CA26" s="7"/>
      <c r="CB26" s="8"/>
      <c r="CC26" s="7"/>
      <c r="CD26" s="7"/>
      <c r="CE26" s="7"/>
      <c r="CF26" s="8"/>
      <c r="CG26" s="7"/>
      <c r="CH26" s="7"/>
      <c r="CI26" s="7"/>
      <c r="CJ26" s="8"/>
      <c r="CK26" s="7"/>
      <c r="CL26" s="7"/>
      <c r="CM26" s="7"/>
      <c r="CN26" s="8"/>
      <c r="CO26" s="7"/>
      <c r="CP26" s="7"/>
      <c r="CQ26" s="7"/>
      <c r="CR26" s="8"/>
      <c r="CS26" s="7"/>
      <c r="CT26" s="7"/>
      <c r="CU26" s="7"/>
      <c r="CV26" s="8"/>
      <c r="CW26" s="7"/>
      <c r="CX26" s="7"/>
      <c r="CY26" s="7"/>
      <c r="CZ26" s="8"/>
      <c r="DA26" s="7"/>
      <c r="DB26" s="7"/>
      <c r="DC26" s="7"/>
      <c r="DD26" s="8"/>
      <c r="DE26" s="7"/>
      <c r="DF26" s="7"/>
      <c r="DG26" s="7"/>
      <c r="DH26" s="8"/>
      <c r="DI26" s="7"/>
      <c r="DJ26" s="7"/>
      <c r="DK26" s="7"/>
      <c r="DL26" s="8"/>
      <c r="DM26" s="7"/>
      <c r="DN26" s="7"/>
      <c r="DO26" s="7"/>
      <c r="DP26" s="8"/>
      <c r="DQ26" s="7"/>
      <c r="DR26" s="7"/>
      <c r="DS26" s="7"/>
      <c r="DT26" s="8"/>
      <c r="DU26" s="7"/>
      <c r="DV26" s="7"/>
      <c r="DW26" s="7"/>
      <c r="DX26" s="8"/>
      <c r="DY26" s="7"/>
      <c r="DZ26" s="7"/>
      <c r="EA26" s="7"/>
      <c r="EB26" s="8"/>
      <c r="EC26" s="7"/>
      <c r="ED26" s="7"/>
      <c r="EE26" s="7"/>
      <c r="EF26" s="8"/>
      <c r="EG26" s="7"/>
      <c r="EH26" s="7"/>
      <c r="EI26" s="7"/>
      <c r="EJ26" s="8"/>
      <c r="EK26" s="7"/>
      <c r="EL26" s="7"/>
      <c r="EM26" s="7"/>
      <c r="EN26" s="8"/>
      <c r="EO26" s="7"/>
      <c r="EP26" s="7"/>
      <c r="EQ26" s="7"/>
      <c r="ER26" s="8"/>
      <c r="ES26" s="7"/>
      <c r="ET26" s="7"/>
      <c r="EU26" s="7"/>
      <c r="EV26" s="8"/>
      <c r="EW26" s="7"/>
      <c r="EX26" s="7"/>
      <c r="EY26" s="7"/>
      <c r="EZ26" s="8"/>
      <c r="FA26" s="7"/>
      <c r="FB26" s="7"/>
      <c r="FC26" s="7"/>
      <c r="FD26" s="8"/>
      <c r="FE26" s="7"/>
      <c r="FF26" s="7"/>
      <c r="FG26" s="7"/>
      <c r="FH26" s="8"/>
      <c r="FI26" s="7"/>
      <c r="FJ26" s="7"/>
      <c r="FK26" s="7"/>
      <c r="FL26" s="8"/>
      <c r="FM26" s="7"/>
      <c r="FN26" s="7"/>
      <c r="FO26" s="7"/>
      <c r="FP26" s="8"/>
      <c r="FQ26" s="7"/>
      <c r="FR26" s="7"/>
      <c r="FS26" s="7"/>
      <c r="FT26" s="8"/>
      <c r="FU26" s="7"/>
      <c r="FV26" s="7"/>
      <c r="FW26" s="7"/>
      <c r="FX26" s="8"/>
      <c r="FY26" s="7"/>
      <c r="FZ26" s="7"/>
      <c r="GA26" s="7"/>
      <c r="GB26" s="8"/>
      <c r="GC26" s="7"/>
      <c r="GD26" s="7"/>
      <c r="GE26" s="7"/>
      <c r="GF26" s="8"/>
      <c r="GG26" s="7"/>
      <c r="GH26" s="7"/>
      <c r="GI26" s="7"/>
      <c r="GJ26" s="8"/>
      <c r="GK26" s="7"/>
      <c r="GL26" s="7"/>
      <c r="GM26" s="7"/>
      <c r="GN26" s="8"/>
      <c r="GO26" s="7"/>
      <c r="GP26" s="7"/>
      <c r="GQ26" s="7"/>
      <c r="GR26" s="8"/>
      <c r="GS26" s="7"/>
      <c r="GT26" s="7"/>
      <c r="GU26" s="7"/>
      <c r="GV26" s="8"/>
      <c r="GW26" s="7"/>
      <c r="GX26" s="7"/>
      <c r="GY26" s="7"/>
      <c r="GZ26" s="8"/>
      <c r="HA26" s="7"/>
      <c r="HB26" s="7"/>
      <c r="HC26" s="7"/>
      <c r="HD26" s="8"/>
      <c r="HE26" s="7"/>
      <c r="HF26" s="7"/>
      <c r="HG26" s="7"/>
      <c r="HH26" s="8"/>
      <c r="HI26" s="7"/>
      <c r="HJ26" s="7"/>
      <c r="HK26" s="7"/>
      <c r="HL26" s="8"/>
      <c r="HM26" s="7"/>
      <c r="HN26" s="7"/>
      <c r="HO26" s="7"/>
      <c r="HP26" s="8"/>
      <c r="HQ26" s="7"/>
      <c r="HR26" s="7"/>
      <c r="HS26" s="7"/>
      <c r="HT26" s="8"/>
      <c r="HU26" s="7"/>
      <c r="HV26" s="7"/>
      <c r="HW26" s="7"/>
      <c r="HX26" s="8"/>
      <c r="HY26" s="7"/>
      <c r="HZ26" s="7"/>
      <c r="IA26" s="7"/>
      <c r="IB26" s="8"/>
      <c r="IC26" s="7"/>
      <c r="ID26" s="7"/>
      <c r="IE26" s="7"/>
      <c r="IF26" s="8"/>
      <c r="IG26" s="7"/>
      <c r="IH26" s="7"/>
      <c r="II26" s="7"/>
    </row>
    <row r="27" spans="1:244">
      <c r="A27" t="s">
        <v>36</v>
      </c>
      <c r="B27" s="10">
        <v>100000</v>
      </c>
      <c r="C27" s="10">
        <v>0</v>
      </c>
      <c r="D27" s="28">
        <v>1</v>
      </c>
      <c r="E27" s="7">
        <v>100</v>
      </c>
      <c r="F27" s="7">
        <f>B27*D27*E27/100</f>
        <v>100000</v>
      </c>
      <c r="G27" s="7">
        <f>C27*D27*E27/100</f>
        <v>0</v>
      </c>
      <c r="H27" s="8">
        <v>1</v>
      </c>
      <c r="I27" s="7">
        <v>100</v>
      </c>
      <c r="J27" s="7">
        <f t="shared" si="124"/>
        <v>100000</v>
      </c>
      <c r="K27" s="7">
        <f t="shared" si="125"/>
        <v>0</v>
      </c>
      <c r="L27" s="8">
        <v>1</v>
      </c>
      <c r="M27" s="7">
        <v>100</v>
      </c>
      <c r="N27" s="7">
        <f>B27*L27*M27/100</f>
        <v>100000</v>
      </c>
      <c r="O27" s="7">
        <f>C27*L27*M27/100</f>
        <v>0</v>
      </c>
      <c r="P27" s="8">
        <v>1</v>
      </c>
      <c r="Q27" s="7">
        <v>100</v>
      </c>
      <c r="R27" s="7">
        <f t="shared" si="26"/>
        <v>100000</v>
      </c>
      <c r="S27" s="7">
        <f t="shared" si="27"/>
        <v>0</v>
      </c>
      <c r="T27" s="8">
        <v>1</v>
      </c>
      <c r="U27" s="7">
        <v>100</v>
      </c>
      <c r="V27" s="7">
        <f>B27*T27*U27/100</f>
        <v>100000</v>
      </c>
      <c r="W27" s="7">
        <f>C27*T27*U27/100</f>
        <v>0</v>
      </c>
      <c r="X27" s="8">
        <v>1</v>
      </c>
      <c r="Y27" s="7">
        <v>100</v>
      </c>
      <c r="Z27" s="7">
        <f t="shared" si="28"/>
        <v>100000</v>
      </c>
      <c r="AA27" s="7">
        <f t="shared" si="29"/>
        <v>0</v>
      </c>
      <c r="AB27" s="8">
        <v>1</v>
      </c>
      <c r="AC27" s="7">
        <v>100</v>
      </c>
      <c r="AD27" s="7">
        <f>B27*AB27*AC27/100</f>
        <v>100000</v>
      </c>
      <c r="AE27" s="7">
        <f>C27*AB27*AC27/100</f>
        <v>0</v>
      </c>
      <c r="AF27" s="8">
        <v>1</v>
      </c>
      <c r="AG27" s="7">
        <v>100</v>
      </c>
      <c r="AH27" s="7">
        <f t="shared" si="30"/>
        <v>100000</v>
      </c>
      <c r="AI27" s="7">
        <f t="shared" si="31"/>
        <v>0</v>
      </c>
      <c r="AJ27" s="8">
        <v>1</v>
      </c>
      <c r="AK27" s="7">
        <v>100</v>
      </c>
      <c r="AL27" s="7">
        <f>B27*AJ27*AK27/100</f>
        <v>100000</v>
      </c>
      <c r="AM27" s="7">
        <f>C27*AJ27*AK27/100</f>
        <v>0</v>
      </c>
      <c r="AN27" s="8">
        <v>1</v>
      </c>
      <c r="AO27" s="7">
        <v>100</v>
      </c>
      <c r="AP27" s="7">
        <f t="shared" si="32"/>
        <v>100000</v>
      </c>
      <c r="AQ27" s="7">
        <f t="shared" si="33"/>
        <v>0</v>
      </c>
      <c r="AR27" s="8">
        <v>1</v>
      </c>
      <c r="AS27" s="7">
        <v>100</v>
      </c>
      <c r="AT27" s="7">
        <f>B27*AR27*AS27/100</f>
        <v>100000</v>
      </c>
      <c r="AU27" s="7">
        <f>C27*AR27*AS27/100</f>
        <v>0</v>
      </c>
      <c r="AV27" s="8">
        <v>1</v>
      </c>
      <c r="AW27" s="7">
        <v>100</v>
      </c>
      <c r="AX27" s="7">
        <f t="shared" si="34"/>
        <v>100000</v>
      </c>
      <c r="AY27" s="7">
        <f t="shared" si="35"/>
        <v>0</v>
      </c>
      <c r="AZ27" s="8">
        <v>1</v>
      </c>
      <c r="BA27" s="7">
        <v>100</v>
      </c>
      <c r="BB27" s="7">
        <f>B27*AZ27*BA27/100</f>
        <v>100000</v>
      </c>
      <c r="BC27" s="7">
        <f>C27*AZ27*BA27/100</f>
        <v>0</v>
      </c>
      <c r="BD27" s="8">
        <v>1</v>
      </c>
      <c r="BE27" s="7">
        <v>100</v>
      </c>
      <c r="BF27" s="7">
        <f t="shared" si="36"/>
        <v>100000</v>
      </c>
      <c r="BG27" s="7">
        <f t="shared" si="37"/>
        <v>0</v>
      </c>
      <c r="BH27" s="8">
        <v>1</v>
      </c>
      <c r="BI27" s="7">
        <v>100</v>
      </c>
      <c r="BJ27" s="7">
        <f>B27*BH27*BI27/100</f>
        <v>100000</v>
      </c>
      <c r="BK27" s="7">
        <f>C27*BH27*BI27/100</f>
        <v>0</v>
      </c>
      <c r="BL27" s="8">
        <v>1</v>
      </c>
      <c r="BM27" s="7">
        <v>100</v>
      </c>
      <c r="BN27" s="7">
        <f t="shared" si="38"/>
        <v>100000</v>
      </c>
      <c r="BO27" s="7">
        <f t="shared" si="39"/>
        <v>0</v>
      </c>
      <c r="BP27" s="8">
        <v>1</v>
      </c>
      <c r="BQ27" s="7">
        <v>100</v>
      </c>
      <c r="BR27" s="7">
        <f>B27*BP27*BQ27/100</f>
        <v>100000</v>
      </c>
      <c r="BS27" s="7">
        <f>C27*BP27*BQ27/100</f>
        <v>0</v>
      </c>
      <c r="BT27" s="8">
        <v>1</v>
      </c>
      <c r="BU27" s="7">
        <v>100</v>
      </c>
      <c r="BV27" s="7">
        <f t="shared" si="40"/>
        <v>100000</v>
      </c>
      <c r="BW27" s="7">
        <f t="shared" si="41"/>
        <v>0</v>
      </c>
      <c r="BX27" s="8">
        <v>1</v>
      </c>
      <c r="BY27" s="7">
        <v>100</v>
      </c>
      <c r="BZ27" s="7">
        <f>B27*BX27*BY27/100</f>
        <v>100000</v>
      </c>
      <c r="CA27" s="7">
        <f>C27*BX27*BY27/100</f>
        <v>0</v>
      </c>
      <c r="CB27" s="8">
        <v>1</v>
      </c>
      <c r="CC27" s="7">
        <v>100</v>
      </c>
      <c r="CD27" s="7">
        <f t="shared" si="42"/>
        <v>100000</v>
      </c>
      <c r="CE27" s="7">
        <f t="shared" si="43"/>
        <v>0</v>
      </c>
      <c r="CF27" s="8">
        <v>1</v>
      </c>
      <c r="CG27" s="7">
        <v>100</v>
      </c>
      <c r="CH27" s="7">
        <f>B27*CF27*CG27/100</f>
        <v>100000</v>
      </c>
      <c r="CI27" s="7">
        <f>C27*CF27*CG27/100</f>
        <v>0</v>
      </c>
      <c r="CJ27" s="8">
        <v>1</v>
      </c>
      <c r="CK27" s="7">
        <v>100</v>
      </c>
      <c r="CL27" s="7">
        <f t="shared" si="44"/>
        <v>100000</v>
      </c>
      <c r="CM27" s="7">
        <f t="shared" si="45"/>
        <v>0</v>
      </c>
      <c r="CN27" s="8">
        <v>1</v>
      </c>
      <c r="CO27" s="7">
        <v>100</v>
      </c>
      <c r="CP27" s="7">
        <f t="shared" si="46"/>
        <v>100000</v>
      </c>
      <c r="CQ27" s="7">
        <f t="shared" si="47"/>
        <v>0</v>
      </c>
      <c r="CR27" s="8">
        <v>1</v>
      </c>
      <c r="CS27" s="7">
        <v>100</v>
      </c>
      <c r="CT27" s="7">
        <f>B27*CR27*CS27/100</f>
        <v>100000</v>
      </c>
      <c r="CU27" s="7">
        <f>C27*CR27*CS27/100</f>
        <v>0</v>
      </c>
      <c r="CV27" s="8">
        <v>1</v>
      </c>
      <c r="CW27" s="7">
        <v>100</v>
      </c>
      <c r="CX27" s="7">
        <f t="shared" si="48"/>
        <v>100000</v>
      </c>
      <c r="CY27" s="7">
        <f t="shared" si="49"/>
        <v>0</v>
      </c>
      <c r="CZ27" s="8">
        <v>1</v>
      </c>
      <c r="DA27" s="7">
        <v>100</v>
      </c>
      <c r="DB27" s="7">
        <f t="shared" si="50"/>
        <v>100000</v>
      </c>
      <c r="DC27" s="7">
        <f t="shared" si="51"/>
        <v>0</v>
      </c>
      <c r="DD27" s="8">
        <v>1</v>
      </c>
      <c r="DE27" s="7">
        <v>100</v>
      </c>
      <c r="DF27" s="7">
        <f t="shared" si="52"/>
        <v>100000</v>
      </c>
      <c r="DG27" s="7">
        <f t="shared" si="53"/>
        <v>0</v>
      </c>
      <c r="DH27" s="8">
        <v>1</v>
      </c>
      <c r="DI27" s="7">
        <v>100</v>
      </c>
      <c r="DJ27" s="7">
        <f t="shared" si="54"/>
        <v>100000</v>
      </c>
      <c r="DK27" s="7">
        <f t="shared" si="55"/>
        <v>0</v>
      </c>
      <c r="DL27" s="8">
        <v>1</v>
      </c>
      <c r="DM27" s="7">
        <v>100</v>
      </c>
      <c r="DN27" s="7">
        <f t="shared" si="56"/>
        <v>100000</v>
      </c>
      <c r="DO27" s="7">
        <f t="shared" si="57"/>
        <v>0</v>
      </c>
      <c r="DP27" s="8">
        <v>1</v>
      </c>
      <c r="DQ27" s="7">
        <v>100</v>
      </c>
      <c r="DR27" s="7">
        <f t="shared" si="58"/>
        <v>100000</v>
      </c>
      <c r="DS27" s="7">
        <f t="shared" si="59"/>
        <v>0</v>
      </c>
      <c r="DT27" s="8">
        <v>1</v>
      </c>
      <c r="DU27" s="7">
        <v>100</v>
      </c>
      <c r="DV27" s="7">
        <f t="shared" si="60"/>
        <v>100000</v>
      </c>
      <c r="DW27" s="7">
        <f t="shared" si="61"/>
        <v>0</v>
      </c>
      <c r="DX27" s="8">
        <v>1</v>
      </c>
      <c r="DY27" s="7">
        <v>100</v>
      </c>
      <c r="DZ27" s="7">
        <f t="shared" si="62"/>
        <v>100000</v>
      </c>
      <c r="EA27" s="7">
        <f t="shared" si="63"/>
        <v>0</v>
      </c>
      <c r="EB27" s="8">
        <v>1</v>
      </c>
      <c r="EC27" s="7">
        <v>100</v>
      </c>
      <c r="ED27" s="7">
        <f t="shared" si="64"/>
        <v>100000</v>
      </c>
      <c r="EE27" s="7">
        <f t="shared" si="65"/>
        <v>0</v>
      </c>
      <c r="EF27" s="8">
        <v>1</v>
      </c>
      <c r="EG27" s="7">
        <v>100</v>
      </c>
      <c r="EH27" s="7">
        <f t="shared" si="66"/>
        <v>100000</v>
      </c>
      <c r="EI27" s="7">
        <f t="shared" si="67"/>
        <v>0</v>
      </c>
      <c r="EJ27" s="8">
        <v>1</v>
      </c>
      <c r="EK27" s="7">
        <v>100</v>
      </c>
      <c r="EL27" s="7">
        <f t="shared" si="68"/>
        <v>100000</v>
      </c>
      <c r="EM27" s="7">
        <f t="shared" si="69"/>
        <v>0</v>
      </c>
      <c r="EN27" s="8">
        <v>1</v>
      </c>
      <c r="EO27" s="7">
        <v>100</v>
      </c>
      <c r="EP27" s="7">
        <f t="shared" si="70"/>
        <v>100000</v>
      </c>
      <c r="EQ27" s="7">
        <f t="shared" si="71"/>
        <v>0</v>
      </c>
      <c r="ER27" s="8">
        <v>1</v>
      </c>
      <c r="ES27" s="7">
        <v>100</v>
      </c>
      <c r="ET27" s="7">
        <f t="shared" si="72"/>
        <v>100000</v>
      </c>
      <c r="EU27" s="7">
        <f t="shared" si="73"/>
        <v>0</v>
      </c>
      <c r="EV27" s="8">
        <v>1</v>
      </c>
      <c r="EW27" s="7">
        <v>100</v>
      </c>
      <c r="EX27" s="7">
        <f t="shared" si="74"/>
        <v>100000</v>
      </c>
      <c r="EY27" s="7">
        <f t="shared" si="75"/>
        <v>0</v>
      </c>
      <c r="EZ27" s="8">
        <v>1</v>
      </c>
      <c r="FA27" s="7">
        <v>100</v>
      </c>
      <c r="FB27" s="7">
        <f t="shared" si="76"/>
        <v>100000</v>
      </c>
      <c r="FC27" s="7">
        <f t="shared" si="77"/>
        <v>0</v>
      </c>
      <c r="FD27" s="8">
        <v>1</v>
      </c>
      <c r="FE27" s="7">
        <v>100</v>
      </c>
      <c r="FF27" s="7">
        <f t="shared" si="78"/>
        <v>100000</v>
      </c>
      <c r="FG27" s="7">
        <f t="shared" si="79"/>
        <v>0</v>
      </c>
      <c r="FH27" s="8">
        <v>1</v>
      </c>
      <c r="FI27" s="7">
        <v>100</v>
      </c>
      <c r="FJ27" s="7">
        <f t="shared" si="80"/>
        <v>100000</v>
      </c>
      <c r="FK27" s="7">
        <f t="shared" si="81"/>
        <v>0</v>
      </c>
      <c r="FL27" s="8">
        <v>1</v>
      </c>
      <c r="FM27" s="7">
        <v>100</v>
      </c>
      <c r="FN27" s="7">
        <f t="shared" si="82"/>
        <v>100000</v>
      </c>
      <c r="FO27" s="7">
        <f t="shared" si="83"/>
        <v>0</v>
      </c>
      <c r="FP27" s="8">
        <v>1</v>
      </c>
      <c r="FQ27" s="7">
        <v>100</v>
      </c>
      <c r="FR27" s="7">
        <f t="shared" si="84"/>
        <v>100000</v>
      </c>
      <c r="FS27" s="7">
        <f t="shared" si="85"/>
        <v>0</v>
      </c>
      <c r="FT27" s="8">
        <v>1</v>
      </c>
      <c r="FU27" s="7">
        <v>100</v>
      </c>
      <c r="FV27" s="7">
        <f t="shared" si="86"/>
        <v>100000</v>
      </c>
      <c r="FW27" s="7">
        <f t="shared" si="87"/>
        <v>0</v>
      </c>
      <c r="FX27" s="8">
        <v>1</v>
      </c>
      <c r="FY27" s="7">
        <v>100</v>
      </c>
      <c r="FZ27" s="7">
        <f t="shared" si="88"/>
        <v>100000</v>
      </c>
      <c r="GA27" s="7">
        <f t="shared" si="89"/>
        <v>0</v>
      </c>
      <c r="GB27" s="8">
        <v>1</v>
      </c>
      <c r="GC27" s="7">
        <v>100</v>
      </c>
      <c r="GD27" s="7">
        <f t="shared" si="90"/>
        <v>100000</v>
      </c>
      <c r="GE27" s="7">
        <f t="shared" si="91"/>
        <v>0</v>
      </c>
      <c r="GF27" s="8">
        <v>1</v>
      </c>
      <c r="GG27" s="7">
        <v>100</v>
      </c>
      <c r="GH27" s="7">
        <f t="shared" si="92"/>
        <v>100000</v>
      </c>
      <c r="GI27" s="7">
        <f t="shared" si="93"/>
        <v>0</v>
      </c>
      <c r="GJ27" s="8">
        <v>1</v>
      </c>
      <c r="GK27" s="7">
        <v>100</v>
      </c>
      <c r="GL27" s="7">
        <f t="shared" si="94"/>
        <v>100000</v>
      </c>
      <c r="GM27" s="7">
        <f t="shared" si="95"/>
        <v>0</v>
      </c>
      <c r="GN27" s="8">
        <v>1</v>
      </c>
      <c r="GO27" s="7">
        <v>100</v>
      </c>
      <c r="GP27" s="7">
        <f t="shared" si="96"/>
        <v>100000</v>
      </c>
      <c r="GQ27" s="7">
        <f t="shared" si="97"/>
        <v>0</v>
      </c>
      <c r="GR27" s="8">
        <v>1</v>
      </c>
      <c r="GS27" s="7">
        <v>100</v>
      </c>
      <c r="GT27" s="7">
        <f t="shared" si="98"/>
        <v>100000</v>
      </c>
      <c r="GU27" s="7">
        <f t="shared" si="99"/>
        <v>0</v>
      </c>
      <c r="GV27" s="8">
        <v>1</v>
      </c>
      <c r="GW27" s="7">
        <v>100</v>
      </c>
      <c r="GX27" s="7">
        <f t="shared" si="100"/>
        <v>100000</v>
      </c>
      <c r="GY27" s="7">
        <f t="shared" si="101"/>
        <v>0</v>
      </c>
      <c r="GZ27" s="8">
        <v>1</v>
      </c>
      <c r="HA27" s="7">
        <v>100</v>
      </c>
      <c r="HB27" s="7">
        <f t="shared" si="102"/>
        <v>100000</v>
      </c>
      <c r="HC27" s="7">
        <f t="shared" si="103"/>
        <v>0</v>
      </c>
      <c r="HD27" s="8">
        <v>1</v>
      </c>
      <c r="HE27" s="7">
        <v>100</v>
      </c>
      <c r="HF27" s="7">
        <f t="shared" si="104"/>
        <v>100000</v>
      </c>
      <c r="HG27" s="7">
        <f t="shared" si="105"/>
        <v>0</v>
      </c>
      <c r="HH27" s="8">
        <v>1</v>
      </c>
      <c r="HI27" s="7">
        <v>100</v>
      </c>
      <c r="HJ27" s="7">
        <f t="shared" si="106"/>
        <v>100000</v>
      </c>
      <c r="HK27" s="7">
        <f t="shared" si="107"/>
        <v>0</v>
      </c>
      <c r="HL27" s="8">
        <v>1</v>
      </c>
      <c r="HM27" s="7">
        <v>100</v>
      </c>
      <c r="HN27" s="7">
        <f t="shared" si="108"/>
        <v>100000</v>
      </c>
      <c r="HO27" s="7">
        <f t="shared" si="109"/>
        <v>0</v>
      </c>
      <c r="HP27" s="8">
        <v>1</v>
      </c>
      <c r="HQ27" s="7">
        <v>100</v>
      </c>
      <c r="HR27" s="7">
        <f t="shared" si="110"/>
        <v>100000</v>
      </c>
      <c r="HS27" s="7">
        <f t="shared" si="111"/>
        <v>0</v>
      </c>
      <c r="HT27" s="8">
        <v>1</v>
      </c>
      <c r="HU27" s="7">
        <v>100</v>
      </c>
      <c r="HV27" s="7">
        <f t="shared" si="112"/>
        <v>100000</v>
      </c>
      <c r="HW27" s="7">
        <f t="shared" si="113"/>
        <v>0</v>
      </c>
      <c r="HX27" s="8">
        <v>1</v>
      </c>
      <c r="HY27" s="7">
        <v>100</v>
      </c>
      <c r="HZ27" s="7">
        <f t="shared" si="114"/>
        <v>100000</v>
      </c>
      <c r="IA27" s="7">
        <f t="shared" si="115"/>
        <v>0</v>
      </c>
      <c r="IB27" s="8">
        <v>1</v>
      </c>
      <c r="IC27" s="7">
        <v>100</v>
      </c>
      <c r="ID27" s="7">
        <f t="shared" si="116"/>
        <v>100000</v>
      </c>
      <c r="IE27" s="7">
        <f t="shared" si="117"/>
        <v>0</v>
      </c>
      <c r="IF27" s="8">
        <v>1</v>
      </c>
      <c r="IG27" s="7">
        <v>100</v>
      </c>
      <c r="IH27" s="7">
        <f t="shared" si="118"/>
        <v>100000</v>
      </c>
      <c r="II27" s="7">
        <f t="shared" si="119"/>
        <v>0</v>
      </c>
    </row>
    <row r="28" spans="1:244">
      <c r="A28" t="s">
        <v>40</v>
      </c>
      <c r="B28" s="10">
        <v>25000</v>
      </c>
      <c r="C28" s="10">
        <v>0</v>
      </c>
      <c r="D28" s="28">
        <v>0</v>
      </c>
      <c r="E28" s="7">
        <v>100</v>
      </c>
      <c r="F28" s="7">
        <f>B28*D28*E28/100</f>
        <v>0</v>
      </c>
      <c r="G28" s="7">
        <f>C28*D28*E28/100</f>
        <v>0</v>
      </c>
      <c r="H28" s="8">
        <v>0</v>
      </c>
      <c r="I28" s="7">
        <v>100</v>
      </c>
      <c r="J28" s="7">
        <f t="shared" si="124"/>
        <v>0</v>
      </c>
      <c r="K28" s="7">
        <f t="shared" si="125"/>
        <v>0</v>
      </c>
      <c r="L28" s="8">
        <v>0</v>
      </c>
      <c r="M28" s="7">
        <v>100</v>
      </c>
      <c r="N28" s="7">
        <f>B28*L28*M28/100</f>
        <v>0</v>
      </c>
      <c r="O28" s="7">
        <f>C28*L28*M28/100</f>
        <v>0</v>
      </c>
      <c r="P28" s="8">
        <v>0</v>
      </c>
      <c r="Q28" s="7">
        <v>100</v>
      </c>
      <c r="R28" s="7">
        <f t="shared" si="26"/>
        <v>0</v>
      </c>
      <c r="S28" s="7">
        <f t="shared" si="27"/>
        <v>0</v>
      </c>
      <c r="T28" s="8">
        <v>0</v>
      </c>
      <c r="U28" s="7">
        <v>100</v>
      </c>
      <c r="V28" s="7">
        <f>B28*T28*U28/100</f>
        <v>0</v>
      </c>
      <c r="W28" s="7">
        <f>C28*T28*U28/100</f>
        <v>0</v>
      </c>
      <c r="X28" s="8">
        <v>0</v>
      </c>
      <c r="Y28" s="7">
        <v>100</v>
      </c>
      <c r="Z28" s="7">
        <f t="shared" si="28"/>
        <v>0</v>
      </c>
      <c r="AA28" s="7">
        <f t="shared" si="29"/>
        <v>0</v>
      </c>
      <c r="AB28" s="8">
        <v>0</v>
      </c>
      <c r="AC28" s="7">
        <v>100</v>
      </c>
      <c r="AD28" s="7">
        <f>B28*AB28*AC28/100</f>
        <v>0</v>
      </c>
      <c r="AE28" s="7">
        <f>C28*AB28*AC28/100</f>
        <v>0</v>
      </c>
      <c r="AF28" s="8">
        <v>0</v>
      </c>
      <c r="AG28" s="7">
        <v>100</v>
      </c>
      <c r="AH28" s="7">
        <f t="shared" si="30"/>
        <v>0</v>
      </c>
      <c r="AI28" s="7">
        <f t="shared" si="31"/>
        <v>0</v>
      </c>
      <c r="AJ28" s="8">
        <v>0</v>
      </c>
      <c r="AK28" s="7">
        <v>100</v>
      </c>
      <c r="AL28" s="7">
        <f>B28*AJ28*AK28/100</f>
        <v>0</v>
      </c>
      <c r="AM28" s="7">
        <f>C28*AJ28*AK28/100</f>
        <v>0</v>
      </c>
      <c r="AN28" s="8">
        <v>1</v>
      </c>
      <c r="AO28" s="7">
        <v>100</v>
      </c>
      <c r="AP28" s="7">
        <f t="shared" si="32"/>
        <v>25000</v>
      </c>
      <c r="AQ28" s="7">
        <f t="shared" si="33"/>
        <v>0</v>
      </c>
      <c r="AR28" s="8">
        <v>1</v>
      </c>
      <c r="AS28" s="7">
        <v>100</v>
      </c>
      <c r="AT28" s="7">
        <f>B28*AR28*AS28/100</f>
        <v>25000</v>
      </c>
      <c r="AU28" s="7">
        <f>C28*AR28*AS28/100</f>
        <v>0</v>
      </c>
      <c r="AV28" s="8">
        <v>2</v>
      </c>
      <c r="AW28" s="7">
        <v>100</v>
      </c>
      <c r="AX28" s="7">
        <f t="shared" si="34"/>
        <v>50000</v>
      </c>
      <c r="AY28" s="7">
        <f t="shared" si="35"/>
        <v>0</v>
      </c>
      <c r="AZ28" s="8">
        <v>2</v>
      </c>
      <c r="BA28" s="7">
        <v>100</v>
      </c>
      <c r="BB28" s="7">
        <f>B28*AZ28*BA28/100</f>
        <v>50000</v>
      </c>
      <c r="BC28" s="7">
        <f>C28*AZ28*BA28/100</f>
        <v>0</v>
      </c>
      <c r="BD28" s="8">
        <v>2</v>
      </c>
      <c r="BE28" s="7">
        <v>100</v>
      </c>
      <c r="BF28" s="7">
        <f t="shared" si="36"/>
        <v>50000</v>
      </c>
      <c r="BG28" s="7">
        <f t="shared" si="37"/>
        <v>0</v>
      </c>
      <c r="BH28" s="8">
        <v>2</v>
      </c>
      <c r="BI28" s="7">
        <v>100</v>
      </c>
      <c r="BJ28" s="7">
        <f>B28*BH28*BI28/100</f>
        <v>50000</v>
      </c>
      <c r="BK28" s="7">
        <f>C28*BH28*BI28/100</f>
        <v>0</v>
      </c>
      <c r="BL28" s="8">
        <v>2</v>
      </c>
      <c r="BM28" s="7">
        <v>100</v>
      </c>
      <c r="BN28" s="7">
        <f t="shared" si="38"/>
        <v>50000</v>
      </c>
      <c r="BO28" s="7">
        <f t="shared" si="39"/>
        <v>0</v>
      </c>
      <c r="BP28" s="8">
        <v>2</v>
      </c>
      <c r="BQ28" s="7">
        <v>100</v>
      </c>
      <c r="BR28" s="7">
        <f>B28*BP28*BQ28/100</f>
        <v>50000</v>
      </c>
      <c r="BS28" s="7">
        <f>C28*BP28*BQ28/100</f>
        <v>0</v>
      </c>
      <c r="BT28" s="8">
        <v>3</v>
      </c>
      <c r="BU28" s="7">
        <v>100</v>
      </c>
      <c r="BV28" s="7">
        <f t="shared" si="40"/>
        <v>75000</v>
      </c>
      <c r="BW28" s="7">
        <f t="shared" si="41"/>
        <v>0</v>
      </c>
      <c r="BX28" s="8">
        <v>3</v>
      </c>
      <c r="BY28" s="7">
        <v>100</v>
      </c>
      <c r="BZ28" s="7">
        <f>B28*BX28*BY28/100</f>
        <v>75000</v>
      </c>
      <c r="CA28" s="7">
        <f>C28*BX28*BY28/100</f>
        <v>0</v>
      </c>
      <c r="CB28" s="8">
        <v>3</v>
      </c>
      <c r="CC28" s="7">
        <v>100</v>
      </c>
      <c r="CD28" s="7">
        <f t="shared" si="42"/>
        <v>75000</v>
      </c>
      <c r="CE28" s="7">
        <f t="shared" si="43"/>
        <v>0</v>
      </c>
      <c r="CF28" s="8">
        <v>4</v>
      </c>
      <c r="CG28" s="7">
        <v>100</v>
      </c>
      <c r="CH28" s="7">
        <f>B28*CF28*CG28/100</f>
        <v>100000</v>
      </c>
      <c r="CI28" s="7">
        <f>C28*CF28*CG28/100</f>
        <v>0</v>
      </c>
      <c r="CJ28" s="8">
        <v>5</v>
      </c>
      <c r="CK28" s="7">
        <v>100</v>
      </c>
      <c r="CL28" s="7">
        <f t="shared" si="44"/>
        <v>125000</v>
      </c>
      <c r="CM28" s="7">
        <f t="shared" si="45"/>
        <v>0</v>
      </c>
      <c r="CN28" s="8">
        <v>6</v>
      </c>
      <c r="CO28" s="7">
        <v>100</v>
      </c>
      <c r="CP28" s="7">
        <f t="shared" si="46"/>
        <v>150000</v>
      </c>
      <c r="CQ28" s="7">
        <f t="shared" si="47"/>
        <v>0</v>
      </c>
      <c r="CR28" s="8">
        <v>8</v>
      </c>
      <c r="CS28" s="7">
        <v>100</v>
      </c>
      <c r="CT28" s="7">
        <f>B28*CR28*CS28/100</f>
        <v>200000</v>
      </c>
      <c r="CU28" s="7">
        <f>C28*CR28*CS28/100</f>
        <v>0</v>
      </c>
      <c r="CV28" s="8">
        <v>8</v>
      </c>
      <c r="CW28" s="7">
        <v>100</v>
      </c>
      <c r="CX28" s="7">
        <f t="shared" si="48"/>
        <v>200000</v>
      </c>
      <c r="CY28" s="7">
        <f t="shared" si="49"/>
        <v>0</v>
      </c>
      <c r="CZ28" s="8">
        <v>8</v>
      </c>
      <c r="DA28" s="7">
        <v>100</v>
      </c>
      <c r="DB28" s="7">
        <f t="shared" si="50"/>
        <v>200000</v>
      </c>
      <c r="DC28" s="7">
        <f t="shared" si="51"/>
        <v>0</v>
      </c>
      <c r="DD28" s="8">
        <v>8</v>
      </c>
      <c r="DE28" s="7">
        <v>100</v>
      </c>
      <c r="DF28" s="7">
        <f t="shared" si="52"/>
        <v>200000</v>
      </c>
      <c r="DG28" s="7">
        <f t="shared" si="53"/>
        <v>0</v>
      </c>
      <c r="DH28" s="8">
        <v>8</v>
      </c>
      <c r="DI28" s="7">
        <v>100</v>
      </c>
      <c r="DJ28" s="7">
        <f t="shared" si="54"/>
        <v>200000</v>
      </c>
      <c r="DK28" s="7">
        <f t="shared" si="55"/>
        <v>0</v>
      </c>
      <c r="DL28" s="8">
        <v>8</v>
      </c>
      <c r="DM28" s="7">
        <v>100</v>
      </c>
      <c r="DN28" s="7">
        <f t="shared" si="56"/>
        <v>200000</v>
      </c>
      <c r="DO28" s="7">
        <f t="shared" si="57"/>
        <v>0</v>
      </c>
      <c r="DP28" s="8">
        <v>8</v>
      </c>
      <c r="DQ28" s="7">
        <v>100</v>
      </c>
      <c r="DR28" s="7">
        <f t="shared" si="58"/>
        <v>200000</v>
      </c>
      <c r="DS28" s="7">
        <f t="shared" si="59"/>
        <v>0</v>
      </c>
      <c r="DT28" s="8">
        <v>8</v>
      </c>
      <c r="DU28" s="7">
        <v>100</v>
      </c>
      <c r="DV28" s="7">
        <f t="shared" si="60"/>
        <v>200000</v>
      </c>
      <c r="DW28" s="7">
        <f t="shared" si="61"/>
        <v>0</v>
      </c>
      <c r="DX28" s="8">
        <v>8</v>
      </c>
      <c r="DY28" s="7">
        <v>100</v>
      </c>
      <c r="DZ28" s="7">
        <f t="shared" si="62"/>
        <v>200000</v>
      </c>
      <c r="EA28" s="7">
        <f t="shared" si="63"/>
        <v>0</v>
      </c>
      <c r="EB28" s="8">
        <v>8</v>
      </c>
      <c r="EC28" s="7">
        <v>100</v>
      </c>
      <c r="ED28" s="7">
        <f t="shared" si="64"/>
        <v>200000</v>
      </c>
      <c r="EE28" s="7">
        <f t="shared" si="65"/>
        <v>0</v>
      </c>
      <c r="EF28" s="8">
        <v>8</v>
      </c>
      <c r="EG28" s="7">
        <v>100</v>
      </c>
      <c r="EH28" s="7">
        <f t="shared" si="66"/>
        <v>200000</v>
      </c>
      <c r="EI28" s="7">
        <f t="shared" si="67"/>
        <v>0</v>
      </c>
      <c r="EJ28" s="8">
        <v>8</v>
      </c>
      <c r="EK28" s="7">
        <v>100</v>
      </c>
      <c r="EL28" s="7">
        <f t="shared" si="68"/>
        <v>200000</v>
      </c>
      <c r="EM28" s="7">
        <f t="shared" si="69"/>
        <v>0</v>
      </c>
      <c r="EN28" s="8">
        <v>8</v>
      </c>
      <c r="EO28" s="7">
        <v>100</v>
      </c>
      <c r="EP28" s="7">
        <f t="shared" si="70"/>
        <v>200000</v>
      </c>
      <c r="EQ28" s="7">
        <f t="shared" si="71"/>
        <v>0</v>
      </c>
      <c r="ER28" s="8">
        <v>8</v>
      </c>
      <c r="ES28" s="7">
        <v>100</v>
      </c>
      <c r="ET28" s="7">
        <f t="shared" si="72"/>
        <v>200000</v>
      </c>
      <c r="EU28" s="7">
        <f t="shared" si="73"/>
        <v>0</v>
      </c>
      <c r="EV28" s="8">
        <v>8</v>
      </c>
      <c r="EW28" s="7">
        <v>100</v>
      </c>
      <c r="EX28" s="7">
        <f t="shared" si="74"/>
        <v>200000</v>
      </c>
      <c r="EY28" s="7">
        <f t="shared" si="75"/>
        <v>0</v>
      </c>
      <c r="EZ28" s="8">
        <v>8</v>
      </c>
      <c r="FA28" s="7">
        <v>100</v>
      </c>
      <c r="FB28" s="7">
        <f t="shared" si="76"/>
        <v>200000</v>
      </c>
      <c r="FC28" s="7">
        <f t="shared" si="77"/>
        <v>0</v>
      </c>
      <c r="FD28" s="8">
        <v>8</v>
      </c>
      <c r="FE28" s="7">
        <v>100</v>
      </c>
      <c r="FF28" s="7">
        <f t="shared" si="78"/>
        <v>200000</v>
      </c>
      <c r="FG28" s="7">
        <f t="shared" si="79"/>
        <v>0</v>
      </c>
      <c r="FH28" s="8">
        <v>2</v>
      </c>
      <c r="FI28" s="7">
        <v>100</v>
      </c>
      <c r="FJ28" s="7">
        <f t="shared" si="80"/>
        <v>50000</v>
      </c>
      <c r="FK28" s="7">
        <f t="shared" si="81"/>
        <v>0</v>
      </c>
      <c r="FL28" s="8">
        <v>3</v>
      </c>
      <c r="FM28" s="7">
        <v>100</v>
      </c>
      <c r="FN28" s="7">
        <f t="shared" si="82"/>
        <v>75000</v>
      </c>
      <c r="FO28" s="7">
        <f t="shared" si="83"/>
        <v>0</v>
      </c>
      <c r="FP28" s="8">
        <v>3</v>
      </c>
      <c r="FQ28" s="7">
        <v>100</v>
      </c>
      <c r="FR28" s="7">
        <f t="shared" si="84"/>
        <v>75000</v>
      </c>
      <c r="FS28" s="7">
        <f t="shared" si="85"/>
        <v>0</v>
      </c>
      <c r="FT28" s="8">
        <v>3</v>
      </c>
      <c r="FU28" s="7">
        <v>100</v>
      </c>
      <c r="FV28" s="7">
        <f t="shared" si="86"/>
        <v>75000</v>
      </c>
      <c r="FW28" s="7">
        <f t="shared" si="87"/>
        <v>0</v>
      </c>
      <c r="FX28" s="8">
        <v>4</v>
      </c>
      <c r="FY28" s="7">
        <v>100</v>
      </c>
      <c r="FZ28" s="7">
        <f t="shared" si="88"/>
        <v>100000</v>
      </c>
      <c r="GA28" s="7">
        <f t="shared" si="89"/>
        <v>0</v>
      </c>
      <c r="GB28" s="8">
        <v>5</v>
      </c>
      <c r="GC28" s="7">
        <v>100</v>
      </c>
      <c r="GD28" s="7">
        <f t="shared" si="90"/>
        <v>125000</v>
      </c>
      <c r="GE28" s="7">
        <f t="shared" si="91"/>
        <v>0</v>
      </c>
      <c r="GF28" s="8">
        <v>6</v>
      </c>
      <c r="GG28" s="7">
        <v>100</v>
      </c>
      <c r="GH28" s="7">
        <f t="shared" si="92"/>
        <v>150000</v>
      </c>
      <c r="GI28" s="7">
        <f t="shared" si="93"/>
        <v>0</v>
      </c>
      <c r="GJ28" s="8">
        <v>8</v>
      </c>
      <c r="GK28" s="7">
        <v>100</v>
      </c>
      <c r="GL28" s="7">
        <f t="shared" si="94"/>
        <v>200000</v>
      </c>
      <c r="GM28" s="7">
        <f t="shared" si="95"/>
        <v>0</v>
      </c>
      <c r="GN28" s="8">
        <v>2</v>
      </c>
      <c r="GO28" s="7">
        <v>100</v>
      </c>
      <c r="GP28" s="7">
        <f t="shared" si="96"/>
        <v>50000</v>
      </c>
      <c r="GQ28" s="7">
        <f t="shared" si="97"/>
        <v>0</v>
      </c>
      <c r="GR28" s="8">
        <v>2</v>
      </c>
      <c r="GS28" s="7">
        <v>100</v>
      </c>
      <c r="GT28" s="7">
        <f t="shared" si="98"/>
        <v>50000</v>
      </c>
      <c r="GU28" s="7">
        <f t="shared" si="99"/>
        <v>0</v>
      </c>
      <c r="GV28" s="8">
        <v>2</v>
      </c>
      <c r="GW28" s="7">
        <v>100</v>
      </c>
      <c r="GX28" s="7">
        <f t="shared" si="100"/>
        <v>50000</v>
      </c>
      <c r="GY28" s="7">
        <f t="shared" si="101"/>
        <v>0</v>
      </c>
      <c r="GZ28" s="8">
        <v>2</v>
      </c>
      <c r="HA28" s="7">
        <v>100</v>
      </c>
      <c r="HB28" s="7">
        <f t="shared" si="102"/>
        <v>50000</v>
      </c>
      <c r="HC28" s="7">
        <f t="shared" si="103"/>
        <v>0</v>
      </c>
      <c r="HD28" s="8">
        <v>2</v>
      </c>
      <c r="HE28" s="7">
        <v>100</v>
      </c>
      <c r="HF28" s="7">
        <f t="shared" si="104"/>
        <v>50000</v>
      </c>
      <c r="HG28" s="7">
        <f t="shared" si="105"/>
        <v>0</v>
      </c>
      <c r="HH28" s="8">
        <v>3</v>
      </c>
      <c r="HI28" s="7">
        <v>100</v>
      </c>
      <c r="HJ28" s="7">
        <f t="shared" si="106"/>
        <v>75000</v>
      </c>
      <c r="HK28" s="7">
        <f t="shared" si="107"/>
        <v>0</v>
      </c>
      <c r="HL28" s="8">
        <v>3</v>
      </c>
      <c r="HM28" s="7">
        <v>100</v>
      </c>
      <c r="HN28" s="7">
        <f t="shared" si="108"/>
        <v>75000</v>
      </c>
      <c r="HO28" s="7">
        <f t="shared" si="109"/>
        <v>0</v>
      </c>
      <c r="HP28" s="8">
        <v>3</v>
      </c>
      <c r="HQ28" s="7">
        <v>100</v>
      </c>
      <c r="HR28" s="7">
        <f t="shared" si="110"/>
        <v>75000</v>
      </c>
      <c r="HS28" s="7">
        <f t="shared" si="111"/>
        <v>0</v>
      </c>
      <c r="HT28" s="8">
        <v>4</v>
      </c>
      <c r="HU28" s="7">
        <v>100</v>
      </c>
      <c r="HV28" s="7">
        <f t="shared" si="112"/>
        <v>100000</v>
      </c>
      <c r="HW28" s="7">
        <f t="shared" si="113"/>
        <v>0</v>
      </c>
      <c r="HX28" s="8">
        <v>5</v>
      </c>
      <c r="HY28" s="7">
        <v>100</v>
      </c>
      <c r="HZ28" s="7">
        <f t="shared" si="114"/>
        <v>125000</v>
      </c>
      <c r="IA28" s="7">
        <f t="shared" si="115"/>
        <v>0</v>
      </c>
      <c r="IB28" s="8">
        <v>6</v>
      </c>
      <c r="IC28" s="7">
        <v>100</v>
      </c>
      <c r="ID28" s="7">
        <f t="shared" si="116"/>
        <v>150000</v>
      </c>
      <c r="IE28" s="7">
        <f t="shared" si="117"/>
        <v>0</v>
      </c>
      <c r="IF28" s="8">
        <v>8</v>
      </c>
      <c r="IG28" s="7">
        <v>100</v>
      </c>
      <c r="IH28" s="7">
        <f t="shared" si="118"/>
        <v>200000</v>
      </c>
      <c r="II28" s="7">
        <f t="shared" si="119"/>
        <v>0</v>
      </c>
    </row>
    <row r="29" spans="1:244">
      <c r="A29" t="s">
        <v>41</v>
      </c>
      <c r="B29" s="10">
        <v>75000</v>
      </c>
      <c r="C29" s="10">
        <v>0</v>
      </c>
      <c r="D29" s="28">
        <v>1</v>
      </c>
      <c r="E29" s="7">
        <v>100</v>
      </c>
      <c r="F29" s="7">
        <f>B29*D29*E29/100</f>
        <v>75000</v>
      </c>
      <c r="G29" s="7">
        <f>C29*D29*E29/100</f>
        <v>0</v>
      </c>
      <c r="H29" s="8">
        <v>1</v>
      </c>
      <c r="I29" s="7">
        <v>100</v>
      </c>
      <c r="J29" s="7">
        <f t="shared" si="124"/>
        <v>75000</v>
      </c>
      <c r="K29" s="7">
        <f t="shared" si="125"/>
        <v>0</v>
      </c>
      <c r="L29" s="8">
        <v>1</v>
      </c>
      <c r="M29" s="7">
        <v>100</v>
      </c>
      <c r="N29" s="7">
        <f>B29*L29*M29/100</f>
        <v>75000</v>
      </c>
      <c r="O29" s="7">
        <f>C29*L29*M29/100</f>
        <v>0</v>
      </c>
      <c r="P29" s="8">
        <v>1</v>
      </c>
      <c r="Q29" s="7">
        <v>100</v>
      </c>
      <c r="R29" s="7">
        <f t="shared" si="26"/>
        <v>75000</v>
      </c>
      <c r="S29" s="7">
        <f t="shared" si="27"/>
        <v>0</v>
      </c>
      <c r="T29" s="8">
        <v>1</v>
      </c>
      <c r="U29" s="7">
        <v>100</v>
      </c>
      <c r="V29" s="7">
        <f>B29*T29*U29/100</f>
        <v>75000</v>
      </c>
      <c r="W29" s="7">
        <f>C29*T29*U29/100</f>
        <v>0</v>
      </c>
      <c r="X29" s="8">
        <v>1</v>
      </c>
      <c r="Y29" s="7">
        <v>100</v>
      </c>
      <c r="Z29" s="7">
        <f t="shared" si="28"/>
        <v>75000</v>
      </c>
      <c r="AA29" s="7">
        <f t="shared" si="29"/>
        <v>0</v>
      </c>
      <c r="AB29" s="8">
        <v>1</v>
      </c>
      <c r="AC29" s="7">
        <v>100</v>
      </c>
      <c r="AD29" s="7">
        <f>B29*AB29*AC29/100</f>
        <v>75000</v>
      </c>
      <c r="AE29" s="7">
        <f>C29*AB29*AC29/100</f>
        <v>0</v>
      </c>
      <c r="AF29" s="8">
        <v>1</v>
      </c>
      <c r="AG29" s="7">
        <v>100</v>
      </c>
      <c r="AH29" s="7">
        <f t="shared" si="30"/>
        <v>75000</v>
      </c>
      <c r="AI29" s="7">
        <f t="shared" si="31"/>
        <v>0</v>
      </c>
      <c r="AJ29" s="8">
        <v>1</v>
      </c>
      <c r="AK29" s="7">
        <v>100</v>
      </c>
      <c r="AL29" s="7">
        <f>B29*AJ29*AK29/100</f>
        <v>75000</v>
      </c>
      <c r="AM29" s="7">
        <f>C29*AJ29*AK29/100</f>
        <v>0</v>
      </c>
      <c r="AN29" s="8">
        <v>1</v>
      </c>
      <c r="AO29" s="7">
        <v>100</v>
      </c>
      <c r="AP29" s="7">
        <f t="shared" si="32"/>
        <v>75000</v>
      </c>
      <c r="AQ29" s="7">
        <f t="shared" si="33"/>
        <v>0</v>
      </c>
      <c r="AR29" s="8">
        <v>1</v>
      </c>
      <c r="AS29" s="7">
        <v>100</v>
      </c>
      <c r="AT29" s="7">
        <f>B29*AR29*AS29/100</f>
        <v>75000</v>
      </c>
      <c r="AU29" s="7">
        <f>C29*AR29*AS29/100</f>
        <v>0</v>
      </c>
      <c r="AV29" s="8">
        <v>2</v>
      </c>
      <c r="AW29" s="7">
        <v>100</v>
      </c>
      <c r="AX29" s="7">
        <f t="shared" si="34"/>
        <v>150000</v>
      </c>
      <c r="AY29" s="7">
        <f t="shared" si="35"/>
        <v>0</v>
      </c>
      <c r="AZ29" s="8">
        <v>2</v>
      </c>
      <c r="BA29" s="7">
        <v>100</v>
      </c>
      <c r="BB29" s="7">
        <f>B29*AZ29*BA29/100</f>
        <v>150000</v>
      </c>
      <c r="BC29" s="7">
        <f>C29*AZ29*BA29/100</f>
        <v>0</v>
      </c>
      <c r="BD29" s="8">
        <v>2</v>
      </c>
      <c r="BE29" s="7">
        <v>100</v>
      </c>
      <c r="BF29" s="7">
        <f t="shared" si="36"/>
        <v>150000</v>
      </c>
      <c r="BG29" s="7">
        <f t="shared" si="37"/>
        <v>0</v>
      </c>
      <c r="BH29" s="8">
        <v>2</v>
      </c>
      <c r="BI29" s="7">
        <v>100</v>
      </c>
      <c r="BJ29" s="7">
        <f>B29*BH29*BI29/100</f>
        <v>150000</v>
      </c>
      <c r="BK29" s="7">
        <f>C29*BH29*BI29/100</f>
        <v>0</v>
      </c>
      <c r="BL29" s="8">
        <v>2</v>
      </c>
      <c r="BM29" s="7">
        <v>100</v>
      </c>
      <c r="BN29" s="7">
        <f t="shared" si="38"/>
        <v>150000</v>
      </c>
      <c r="BO29" s="7">
        <f t="shared" si="39"/>
        <v>0</v>
      </c>
      <c r="BP29" s="8">
        <v>2</v>
      </c>
      <c r="BQ29" s="7">
        <v>100</v>
      </c>
      <c r="BR29" s="7">
        <f>B29*BP29*BQ29/100</f>
        <v>150000</v>
      </c>
      <c r="BS29" s="7">
        <f>C29*BP29*BQ29/100</f>
        <v>0</v>
      </c>
      <c r="BT29" s="8">
        <v>3</v>
      </c>
      <c r="BU29" s="7">
        <v>100</v>
      </c>
      <c r="BV29" s="7">
        <f t="shared" si="40"/>
        <v>225000</v>
      </c>
      <c r="BW29" s="7">
        <f t="shared" si="41"/>
        <v>0</v>
      </c>
      <c r="BX29" s="8">
        <v>3</v>
      </c>
      <c r="BY29" s="7">
        <v>100</v>
      </c>
      <c r="BZ29" s="7">
        <f>B29*BX29*BY29/100</f>
        <v>225000</v>
      </c>
      <c r="CA29" s="7">
        <f>C29*BX29*BY29/100</f>
        <v>0</v>
      </c>
      <c r="CB29" s="8">
        <v>4</v>
      </c>
      <c r="CC29" s="7">
        <v>100</v>
      </c>
      <c r="CD29" s="7">
        <f t="shared" si="42"/>
        <v>300000</v>
      </c>
      <c r="CE29" s="7">
        <f t="shared" si="43"/>
        <v>0</v>
      </c>
      <c r="CF29" s="8">
        <v>4</v>
      </c>
      <c r="CG29" s="7">
        <v>100</v>
      </c>
      <c r="CH29" s="7">
        <f>B29*CF29*CG29/100</f>
        <v>300000</v>
      </c>
      <c r="CI29" s="7">
        <f>C29*CF29*CG29/100</f>
        <v>0</v>
      </c>
      <c r="CJ29" s="8">
        <v>4</v>
      </c>
      <c r="CK29" s="7">
        <v>100</v>
      </c>
      <c r="CL29" s="7">
        <f t="shared" si="44"/>
        <v>300000</v>
      </c>
      <c r="CM29" s="7">
        <f t="shared" si="45"/>
        <v>0</v>
      </c>
      <c r="CN29" s="8">
        <v>4</v>
      </c>
      <c r="CO29" s="7">
        <v>100</v>
      </c>
      <c r="CP29" s="7">
        <f t="shared" si="46"/>
        <v>300000</v>
      </c>
      <c r="CQ29" s="7">
        <f t="shared" si="47"/>
        <v>0</v>
      </c>
      <c r="CR29" s="8">
        <v>4</v>
      </c>
      <c r="CS29" s="7">
        <v>100</v>
      </c>
      <c r="CT29" s="7">
        <f>B29*CR29*CS29/100</f>
        <v>300000</v>
      </c>
      <c r="CU29" s="7">
        <f>C29*CR29*CS29/100</f>
        <v>0</v>
      </c>
      <c r="CV29" s="8">
        <v>4</v>
      </c>
      <c r="CW29" s="7">
        <v>100</v>
      </c>
      <c r="CX29" s="7">
        <f t="shared" si="48"/>
        <v>300000</v>
      </c>
      <c r="CY29" s="7">
        <f t="shared" si="49"/>
        <v>0</v>
      </c>
      <c r="CZ29" s="8">
        <v>4</v>
      </c>
      <c r="DA29" s="7">
        <v>100</v>
      </c>
      <c r="DB29" s="7">
        <f t="shared" si="50"/>
        <v>300000</v>
      </c>
      <c r="DC29" s="7">
        <f t="shared" si="51"/>
        <v>0</v>
      </c>
      <c r="DD29" s="8">
        <v>4</v>
      </c>
      <c r="DE29" s="7">
        <v>100</v>
      </c>
      <c r="DF29" s="7">
        <f t="shared" si="52"/>
        <v>300000</v>
      </c>
      <c r="DG29" s="7">
        <f t="shared" si="53"/>
        <v>0</v>
      </c>
      <c r="DH29" s="8">
        <v>4</v>
      </c>
      <c r="DI29" s="7">
        <v>100</v>
      </c>
      <c r="DJ29" s="7">
        <f t="shared" si="54"/>
        <v>300000</v>
      </c>
      <c r="DK29" s="7">
        <f t="shared" si="55"/>
        <v>0</v>
      </c>
      <c r="DL29" s="8">
        <v>4</v>
      </c>
      <c r="DM29" s="7">
        <v>100</v>
      </c>
      <c r="DN29" s="7">
        <f t="shared" si="56"/>
        <v>300000</v>
      </c>
      <c r="DO29" s="7">
        <f t="shared" si="57"/>
        <v>0</v>
      </c>
      <c r="DP29" s="8">
        <v>4</v>
      </c>
      <c r="DQ29" s="7">
        <v>100</v>
      </c>
      <c r="DR29" s="7">
        <f t="shared" si="58"/>
        <v>300000</v>
      </c>
      <c r="DS29" s="7">
        <f t="shared" si="59"/>
        <v>0</v>
      </c>
      <c r="DT29" s="8">
        <v>4</v>
      </c>
      <c r="DU29" s="7">
        <v>100</v>
      </c>
      <c r="DV29" s="7">
        <f t="shared" si="60"/>
        <v>300000</v>
      </c>
      <c r="DW29" s="7">
        <f t="shared" si="61"/>
        <v>0</v>
      </c>
      <c r="DX29" s="8">
        <v>4</v>
      </c>
      <c r="DY29" s="7">
        <v>100</v>
      </c>
      <c r="DZ29" s="7">
        <f t="shared" si="62"/>
        <v>300000</v>
      </c>
      <c r="EA29" s="7">
        <f t="shared" si="63"/>
        <v>0</v>
      </c>
      <c r="EB29" s="8">
        <v>4</v>
      </c>
      <c r="EC29" s="7">
        <v>100</v>
      </c>
      <c r="ED29" s="7">
        <f t="shared" si="64"/>
        <v>300000</v>
      </c>
      <c r="EE29" s="7">
        <f t="shared" si="65"/>
        <v>0</v>
      </c>
      <c r="EF29" s="8">
        <v>4</v>
      </c>
      <c r="EG29" s="7">
        <v>100</v>
      </c>
      <c r="EH29" s="7">
        <f t="shared" si="66"/>
        <v>300000</v>
      </c>
      <c r="EI29" s="7">
        <f t="shared" si="67"/>
        <v>0</v>
      </c>
      <c r="EJ29" s="8">
        <v>4</v>
      </c>
      <c r="EK29" s="7">
        <v>100</v>
      </c>
      <c r="EL29" s="7">
        <f t="shared" si="68"/>
        <v>300000</v>
      </c>
      <c r="EM29" s="7">
        <f t="shared" si="69"/>
        <v>0</v>
      </c>
      <c r="EN29" s="8">
        <v>4</v>
      </c>
      <c r="EO29" s="7">
        <v>100</v>
      </c>
      <c r="EP29" s="7">
        <f t="shared" si="70"/>
        <v>300000</v>
      </c>
      <c r="EQ29" s="7">
        <f t="shared" si="71"/>
        <v>0</v>
      </c>
      <c r="ER29" s="8">
        <v>4</v>
      </c>
      <c r="ES29" s="7">
        <v>100</v>
      </c>
      <c r="ET29" s="7">
        <f t="shared" si="72"/>
        <v>300000</v>
      </c>
      <c r="EU29" s="7">
        <f t="shared" si="73"/>
        <v>0</v>
      </c>
      <c r="EV29" s="8">
        <v>4</v>
      </c>
      <c r="EW29" s="7">
        <v>100</v>
      </c>
      <c r="EX29" s="7">
        <f t="shared" si="74"/>
        <v>300000</v>
      </c>
      <c r="EY29" s="7">
        <f t="shared" si="75"/>
        <v>0</v>
      </c>
      <c r="EZ29" s="8">
        <v>4</v>
      </c>
      <c r="FA29" s="7">
        <v>100</v>
      </c>
      <c r="FB29" s="7">
        <f t="shared" si="76"/>
        <v>300000</v>
      </c>
      <c r="FC29" s="7">
        <f t="shared" si="77"/>
        <v>0</v>
      </c>
      <c r="FD29" s="8">
        <v>4</v>
      </c>
      <c r="FE29" s="7">
        <v>100</v>
      </c>
      <c r="FF29" s="7">
        <f t="shared" si="78"/>
        <v>300000</v>
      </c>
      <c r="FG29" s="7">
        <f t="shared" si="79"/>
        <v>0</v>
      </c>
      <c r="FH29" s="8">
        <v>2</v>
      </c>
      <c r="FI29" s="7">
        <v>100</v>
      </c>
      <c r="FJ29" s="7">
        <f t="shared" si="80"/>
        <v>150000</v>
      </c>
      <c r="FK29" s="7">
        <f t="shared" si="81"/>
        <v>0</v>
      </c>
      <c r="FL29" s="8">
        <v>3</v>
      </c>
      <c r="FM29" s="7">
        <v>100</v>
      </c>
      <c r="FN29" s="7">
        <f t="shared" si="82"/>
        <v>225000</v>
      </c>
      <c r="FO29" s="7">
        <f t="shared" si="83"/>
        <v>0</v>
      </c>
      <c r="FP29" s="8">
        <v>3</v>
      </c>
      <c r="FQ29" s="7">
        <v>100</v>
      </c>
      <c r="FR29" s="7">
        <f t="shared" si="84"/>
        <v>225000</v>
      </c>
      <c r="FS29" s="7">
        <f t="shared" si="85"/>
        <v>0</v>
      </c>
      <c r="FT29" s="8">
        <v>4</v>
      </c>
      <c r="FU29" s="7">
        <v>100</v>
      </c>
      <c r="FV29" s="7">
        <f t="shared" si="86"/>
        <v>300000</v>
      </c>
      <c r="FW29" s="7">
        <f t="shared" si="87"/>
        <v>0</v>
      </c>
      <c r="FX29" s="8">
        <v>4</v>
      </c>
      <c r="FY29" s="7">
        <v>100</v>
      </c>
      <c r="FZ29" s="7">
        <f t="shared" si="88"/>
        <v>300000</v>
      </c>
      <c r="GA29" s="7">
        <f t="shared" si="89"/>
        <v>0</v>
      </c>
      <c r="GB29" s="8">
        <v>4</v>
      </c>
      <c r="GC29" s="7">
        <v>100</v>
      </c>
      <c r="GD29" s="7">
        <f t="shared" si="90"/>
        <v>300000</v>
      </c>
      <c r="GE29" s="7">
        <f t="shared" si="91"/>
        <v>0</v>
      </c>
      <c r="GF29" s="8">
        <v>4</v>
      </c>
      <c r="GG29" s="7">
        <v>100</v>
      </c>
      <c r="GH29" s="7">
        <f t="shared" si="92"/>
        <v>300000</v>
      </c>
      <c r="GI29" s="7">
        <f t="shared" si="93"/>
        <v>0</v>
      </c>
      <c r="GJ29" s="8">
        <v>4</v>
      </c>
      <c r="GK29" s="7">
        <v>100</v>
      </c>
      <c r="GL29" s="7">
        <f t="shared" si="94"/>
        <v>300000</v>
      </c>
      <c r="GM29" s="7">
        <f t="shared" si="95"/>
        <v>0</v>
      </c>
      <c r="GN29" s="8">
        <v>2</v>
      </c>
      <c r="GO29" s="7">
        <v>100</v>
      </c>
      <c r="GP29" s="7">
        <f t="shared" si="96"/>
        <v>150000</v>
      </c>
      <c r="GQ29" s="7">
        <f t="shared" si="97"/>
        <v>0</v>
      </c>
      <c r="GR29" s="8">
        <v>2</v>
      </c>
      <c r="GS29" s="7">
        <v>100</v>
      </c>
      <c r="GT29" s="7">
        <f t="shared" si="98"/>
        <v>150000</v>
      </c>
      <c r="GU29" s="7">
        <f t="shared" si="99"/>
        <v>0</v>
      </c>
      <c r="GV29" s="8">
        <v>2</v>
      </c>
      <c r="GW29" s="7">
        <v>100</v>
      </c>
      <c r="GX29" s="7">
        <f t="shared" si="100"/>
        <v>150000</v>
      </c>
      <c r="GY29" s="7">
        <f t="shared" si="101"/>
        <v>0</v>
      </c>
      <c r="GZ29" s="8">
        <v>2</v>
      </c>
      <c r="HA29" s="7">
        <v>100</v>
      </c>
      <c r="HB29" s="7">
        <f t="shared" si="102"/>
        <v>150000</v>
      </c>
      <c r="HC29" s="7">
        <f t="shared" si="103"/>
        <v>0</v>
      </c>
      <c r="HD29" s="8">
        <v>2</v>
      </c>
      <c r="HE29" s="7">
        <v>100</v>
      </c>
      <c r="HF29" s="7">
        <f t="shared" si="104"/>
        <v>150000</v>
      </c>
      <c r="HG29" s="7">
        <f t="shared" si="105"/>
        <v>0</v>
      </c>
      <c r="HH29" s="8">
        <v>3</v>
      </c>
      <c r="HI29" s="7">
        <v>100</v>
      </c>
      <c r="HJ29" s="7">
        <f t="shared" si="106"/>
        <v>225000</v>
      </c>
      <c r="HK29" s="7">
        <f t="shared" si="107"/>
        <v>0</v>
      </c>
      <c r="HL29" s="8">
        <v>3</v>
      </c>
      <c r="HM29" s="7">
        <v>100</v>
      </c>
      <c r="HN29" s="7">
        <f t="shared" si="108"/>
        <v>225000</v>
      </c>
      <c r="HO29" s="7">
        <f t="shared" si="109"/>
        <v>0</v>
      </c>
      <c r="HP29" s="8">
        <v>4</v>
      </c>
      <c r="HQ29" s="7">
        <v>100</v>
      </c>
      <c r="HR29" s="7">
        <f t="shared" si="110"/>
        <v>300000</v>
      </c>
      <c r="HS29" s="7">
        <f t="shared" si="111"/>
        <v>0</v>
      </c>
      <c r="HT29" s="8">
        <v>4</v>
      </c>
      <c r="HU29" s="7">
        <v>100</v>
      </c>
      <c r="HV29" s="7">
        <f t="shared" si="112"/>
        <v>300000</v>
      </c>
      <c r="HW29" s="7">
        <f t="shared" si="113"/>
        <v>0</v>
      </c>
      <c r="HX29" s="8">
        <v>4</v>
      </c>
      <c r="HY29" s="7">
        <v>100</v>
      </c>
      <c r="HZ29" s="7">
        <f t="shared" si="114"/>
        <v>300000</v>
      </c>
      <c r="IA29" s="7">
        <f t="shared" si="115"/>
        <v>0</v>
      </c>
      <c r="IB29" s="8">
        <v>4</v>
      </c>
      <c r="IC29" s="7">
        <v>100</v>
      </c>
      <c r="ID29" s="7">
        <f t="shared" si="116"/>
        <v>300000</v>
      </c>
      <c r="IE29" s="7">
        <f t="shared" si="117"/>
        <v>0</v>
      </c>
      <c r="IF29" s="8">
        <v>4</v>
      </c>
      <c r="IG29" s="7">
        <v>100</v>
      </c>
      <c r="IH29" s="7">
        <f t="shared" si="118"/>
        <v>300000</v>
      </c>
      <c r="II29" s="7">
        <f t="shared" si="119"/>
        <v>0</v>
      </c>
    </row>
    <row r="30" spans="1:244">
      <c r="A30" t="s">
        <v>64</v>
      </c>
      <c r="B30" s="10">
        <v>50000</v>
      </c>
      <c r="C30" s="10">
        <v>0</v>
      </c>
      <c r="D30" s="28">
        <v>0</v>
      </c>
      <c r="E30" s="7">
        <v>100</v>
      </c>
      <c r="F30" s="7">
        <f>B30*D30*E30/100</f>
        <v>0</v>
      </c>
      <c r="G30" s="7">
        <f>C30*D30*E30/100</f>
        <v>0</v>
      </c>
      <c r="H30" s="8">
        <v>0</v>
      </c>
      <c r="I30" s="7">
        <v>100</v>
      </c>
      <c r="J30" s="7">
        <f t="shared" si="124"/>
        <v>0</v>
      </c>
      <c r="K30" s="7">
        <f t="shared" si="125"/>
        <v>0</v>
      </c>
      <c r="L30" s="8">
        <v>0</v>
      </c>
      <c r="M30" s="7">
        <v>100</v>
      </c>
      <c r="N30" s="7">
        <f>B30*L30*M30/100</f>
        <v>0</v>
      </c>
      <c r="O30" s="7">
        <f>C30*L30*M30/100</f>
        <v>0</v>
      </c>
      <c r="P30" s="8">
        <v>0</v>
      </c>
      <c r="Q30" s="7">
        <v>100</v>
      </c>
      <c r="R30" s="7">
        <f t="shared" si="26"/>
        <v>0</v>
      </c>
      <c r="S30" s="7">
        <f t="shared" si="27"/>
        <v>0</v>
      </c>
      <c r="T30" s="8">
        <v>0</v>
      </c>
      <c r="U30" s="7">
        <v>100</v>
      </c>
      <c r="V30" s="7">
        <f>B30*T30*U30/100</f>
        <v>0</v>
      </c>
      <c r="W30" s="7">
        <f>C30*T30*U30/100</f>
        <v>0</v>
      </c>
      <c r="X30" s="8">
        <v>0</v>
      </c>
      <c r="Y30" s="7">
        <v>100</v>
      </c>
      <c r="Z30" s="7">
        <f t="shared" si="28"/>
        <v>0</v>
      </c>
      <c r="AA30" s="7">
        <f t="shared" si="29"/>
        <v>0</v>
      </c>
      <c r="AB30" s="8">
        <v>0</v>
      </c>
      <c r="AC30" s="7">
        <v>100</v>
      </c>
      <c r="AD30" s="7">
        <f>B30*AB30*AC30/100</f>
        <v>0</v>
      </c>
      <c r="AE30" s="7">
        <f>C30*AB30*AC30/100</f>
        <v>0</v>
      </c>
      <c r="AF30" s="8">
        <v>0</v>
      </c>
      <c r="AG30" s="7">
        <v>100</v>
      </c>
      <c r="AH30" s="7">
        <f t="shared" si="30"/>
        <v>0</v>
      </c>
      <c r="AI30" s="7">
        <f t="shared" si="31"/>
        <v>0</v>
      </c>
      <c r="AJ30" s="8">
        <v>0</v>
      </c>
      <c r="AK30" s="7">
        <v>100</v>
      </c>
      <c r="AL30" s="7">
        <f>B30*AJ30*AK30/100</f>
        <v>0</v>
      </c>
      <c r="AM30" s="7">
        <f>C30*AJ30*AK30/100</f>
        <v>0</v>
      </c>
      <c r="AN30" s="8">
        <v>0</v>
      </c>
      <c r="AO30" s="7">
        <v>100</v>
      </c>
      <c r="AP30" s="7">
        <f t="shared" si="32"/>
        <v>0</v>
      </c>
      <c r="AQ30" s="7">
        <f t="shared" si="33"/>
        <v>0</v>
      </c>
      <c r="AR30" s="8">
        <v>0</v>
      </c>
      <c r="AS30" s="7">
        <v>100</v>
      </c>
      <c r="AT30" s="7">
        <f>B30*AR30*AS30/100</f>
        <v>0</v>
      </c>
      <c r="AU30" s="7">
        <f>C30*AR30*AS30/100</f>
        <v>0</v>
      </c>
      <c r="AV30" s="8">
        <v>0</v>
      </c>
      <c r="AW30" s="7">
        <v>100</v>
      </c>
      <c r="AX30" s="7">
        <f t="shared" si="34"/>
        <v>0</v>
      </c>
      <c r="AY30" s="7">
        <f t="shared" si="35"/>
        <v>0</v>
      </c>
      <c r="AZ30" s="8">
        <v>0</v>
      </c>
      <c r="BA30" s="7">
        <v>100</v>
      </c>
      <c r="BB30" s="7">
        <f>B30*AZ30*BA30/100</f>
        <v>0</v>
      </c>
      <c r="BC30" s="7">
        <f>C30*AZ30*BA30/100</f>
        <v>0</v>
      </c>
      <c r="BD30" s="8">
        <v>0</v>
      </c>
      <c r="BE30" s="7">
        <v>100</v>
      </c>
      <c r="BF30" s="7">
        <f t="shared" si="36"/>
        <v>0</v>
      </c>
      <c r="BG30" s="7">
        <f t="shared" si="37"/>
        <v>0</v>
      </c>
      <c r="BH30" s="8">
        <v>0</v>
      </c>
      <c r="BI30" s="7">
        <v>100</v>
      </c>
      <c r="BJ30" s="7">
        <f>B30*BH30*BI30/100</f>
        <v>0</v>
      </c>
      <c r="BK30" s="7">
        <f>C30*BH30*BI30/100</f>
        <v>0</v>
      </c>
      <c r="BL30" s="8">
        <v>0</v>
      </c>
      <c r="BM30" s="7">
        <v>100</v>
      </c>
      <c r="BN30" s="7">
        <f t="shared" si="38"/>
        <v>0</v>
      </c>
      <c r="BO30" s="7">
        <f t="shared" si="39"/>
        <v>0</v>
      </c>
      <c r="BP30" s="8">
        <v>0</v>
      </c>
      <c r="BQ30" s="7">
        <v>100</v>
      </c>
      <c r="BR30" s="7">
        <f>B30*BP30*BQ30/100</f>
        <v>0</v>
      </c>
      <c r="BS30" s="7">
        <f>C30*BP30*BQ30/100</f>
        <v>0</v>
      </c>
      <c r="BT30" s="8">
        <v>0</v>
      </c>
      <c r="BU30" s="7">
        <v>100</v>
      </c>
      <c r="BV30" s="7">
        <f t="shared" si="40"/>
        <v>0</v>
      </c>
      <c r="BW30" s="7">
        <f t="shared" si="41"/>
        <v>0</v>
      </c>
      <c r="BX30" s="8">
        <v>0</v>
      </c>
      <c r="BY30" s="7">
        <v>100</v>
      </c>
      <c r="BZ30" s="7">
        <f>B30*BX30*BY30/100</f>
        <v>0</v>
      </c>
      <c r="CA30" s="7">
        <f>C30*BX30*BY30/100</f>
        <v>0</v>
      </c>
      <c r="CB30" s="8">
        <v>0</v>
      </c>
      <c r="CC30" s="7">
        <v>100</v>
      </c>
      <c r="CD30" s="7">
        <f t="shared" si="42"/>
        <v>0</v>
      </c>
      <c r="CE30" s="7">
        <f t="shared" si="43"/>
        <v>0</v>
      </c>
      <c r="CF30" s="8">
        <v>0</v>
      </c>
      <c r="CG30" s="7">
        <v>100</v>
      </c>
      <c r="CH30" s="7">
        <f>B30*CF30*CG30/100</f>
        <v>0</v>
      </c>
      <c r="CI30" s="7">
        <f>C30*CF30*CG30/100</f>
        <v>0</v>
      </c>
      <c r="CJ30" s="8">
        <v>0</v>
      </c>
      <c r="CK30" s="7">
        <v>100</v>
      </c>
      <c r="CL30" s="7">
        <f t="shared" si="44"/>
        <v>0</v>
      </c>
      <c r="CM30" s="7">
        <f t="shared" si="45"/>
        <v>0</v>
      </c>
      <c r="CN30" s="8">
        <v>0</v>
      </c>
      <c r="CO30" s="7">
        <v>100</v>
      </c>
      <c r="CP30" s="7">
        <f t="shared" si="46"/>
        <v>0</v>
      </c>
      <c r="CQ30" s="7">
        <f t="shared" si="47"/>
        <v>0</v>
      </c>
      <c r="CR30" s="8">
        <v>0</v>
      </c>
      <c r="CS30" s="7">
        <v>100</v>
      </c>
      <c r="CT30" s="7">
        <f>B30*CR30*CS30/100</f>
        <v>0</v>
      </c>
      <c r="CU30" s="7">
        <f>C30*CR30*CS30/100</f>
        <v>0</v>
      </c>
      <c r="CV30" s="8">
        <v>0</v>
      </c>
      <c r="CW30" s="7">
        <v>100</v>
      </c>
      <c r="CX30" s="7">
        <f t="shared" si="48"/>
        <v>0</v>
      </c>
      <c r="CY30" s="7">
        <f t="shared" si="49"/>
        <v>0</v>
      </c>
      <c r="CZ30" s="8">
        <v>0</v>
      </c>
      <c r="DA30" s="7">
        <v>100</v>
      </c>
      <c r="DB30" s="7">
        <f t="shared" si="50"/>
        <v>0</v>
      </c>
      <c r="DC30" s="7">
        <f t="shared" si="51"/>
        <v>0</v>
      </c>
      <c r="DD30" s="8">
        <v>0</v>
      </c>
      <c r="DE30" s="7">
        <v>100</v>
      </c>
      <c r="DF30" s="7">
        <f t="shared" si="52"/>
        <v>0</v>
      </c>
      <c r="DG30" s="7">
        <f t="shared" si="53"/>
        <v>0</v>
      </c>
      <c r="DH30" s="8">
        <v>0</v>
      </c>
      <c r="DI30" s="7">
        <v>100</v>
      </c>
      <c r="DJ30" s="7">
        <f t="shared" si="54"/>
        <v>0</v>
      </c>
      <c r="DK30" s="7">
        <f t="shared" si="55"/>
        <v>0</v>
      </c>
      <c r="DL30" s="8">
        <v>0</v>
      </c>
      <c r="DM30" s="7">
        <v>100</v>
      </c>
      <c r="DN30" s="7">
        <f t="shared" si="56"/>
        <v>0</v>
      </c>
      <c r="DO30" s="7">
        <f t="shared" si="57"/>
        <v>0</v>
      </c>
      <c r="DP30" s="8">
        <v>0</v>
      </c>
      <c r="DQ30" s="7">
        <v>100</v>
      </c>
      <c r="DR30" s="7">
        <f t="shared" si="58"/>
        <v>0</v>
      </c>
      <c r="DS30" s="7">
        <f t="shared" si="59"/>
        <v>0</v>
      </c>
      <c r="DT30" s="8">
        <v>0</v>
      </c>
      <c r="DU30" s="7">
        <v>100</v>
      </c>
      <c r="DV30" s="7">
        <f t="shared" si="60"/>
        <v>0</v>
      </c>
      <c r="DW30" s="7">
        <f t="shared" si="61"/>
        <v>0</v>
      </c>
      <c r="DX30" s="8">
        <v>0</v>
      </c>
      <c r="DY30" s="7">
        <v>100</v>
      </c>
      <c r="DZ30" s="7">
        <f t="shared" si="62"/>
        <v>0</v>
      </c>
      <c r="EA30" s="7">
        <f t="shared" si="63"/>
        <v>0</v>
      </c>
      <c r="EB30" s="8">
        <v>0</v>
      </c>
      <c r="EC30" s="7">
        <v>100</v>
      </c>
      <c r="ED30" s="7">
        <f t="shared" si="64"/>
        <v>0</v>
      </c>
      <c r="EE30" s="7">
        <f t="shared" si="65"/>
        <v>0</v>
      </c>
      <c r="EF30" s="8">
        <v>0</v>
      </c>
      <c r="EG30" s="7">
        <v>100</v>
      </c>
      <c r="EH30" s="7">
        <f t="shared" si="66"/>
        <v>0</v>
      </c>
      <c r="EI30" s="7">
        <f t="shared" si="67"/>
        <v>0</v>
      </c>
      <c r="EJ30" s="8">
        <v>0</v>
      </c>
      <c r="EK30" s="7">
        <v>100</v>
      </c>
      <c r="EL30" s="7">
        <f t="shared" si="68"/>
        <v>0</v>
      </c>
      <c r="EM30" s="7">
        <f t="shared" si="69"/>
        <v>0</v>
      </c>
      <c r="EN30" s="8">
        <v>0</v>
      </c>
      <c r="EO30" s="7">
        <v>100</v>
      </c>
      <c r="EP30" s="7">
        <f t="shared" si="70"/>
        <v>0</v>
      </c>
      <c r="EQ30" s="7">
        <f t="shared" si="71"/>
        <v>0</v>
      </c>
      <c r="ER30" s="8">
        <v>0</v>
      </c>
      <c r="ES30" s="7">
        <v>100</v>
      </c>
      <c r="ET30" s="7">
        <f t="shared" si="72"/>
        <v>0</v>
      </c>
      <c r="EU30" s="7">
        <f t="shared" si="73"/>
        <v>0</v>
      </c>
      <c r="EV30" s="8">
        <v>0</v>
      </c>
      <c r="EW30" s="7">
        <v>100</v>
      </c>
      <c r="EX30" s="7">
        <f t="shared" si="74"/>
        <v>0</v>
      </c>
      <c r="EY30" s="7">
        <f t="shared" si="75"/>
        <v>0</v>
      </c>
      <c r="EZ30" s="8">
        <v>0</v>
      </c>
      <c r="FA30" s="7">
        <v>100</v>
      </c>
      <c r="FB30" s="7">
        <f t="shared" si="76"/>
        <v>0</v>
      </c>
      <c r="FC30" s="7">
        <f t="shared" si="77"/>
        <v>0</v>
      </c>
      <c r="FD30" s="8">
        <v>0</v>
      </c>
      <c r="FE30" s="7">
        <v>100</v>
      </c>
      <c r="FF30" s="7">
        <f t="shared" si="78"/>
        <v>0</v>
      </c>
      <c r="FG30" s="7">
        <f t="shared" si="79"/>
        <v>0</v>
      </c>
      <c r="FH30" s="8">
        <v>0</v>
      </c>
      <c r="FI30" s="7">
        <v>100</v>
      </c>
      <c r="FJ30" s="7">
        <f t="shared" si="80"/>
        <v>0</v>
      </c>
      <c r="FK30" s="7">
        <f t="shared" si="81"/>
        <v>0</v>
      </c>
      <c r="FL30" s="8">
        <v>0</v>
      </c>
      <c r="FM30" s="7">
        <v>100</v>
      </c>
      <c r="FN30" s="7">
        <f t="shared" si="82"/>
        <v>0</v>
      </c>
      <c r="FO30" s="7">
        <f t="shared" si="83"/>
        <v>0</v>
      </c>
      <c r="FP30" s="8">
        <v>0</v>
      </c>
      <c r="FQ30" s="7">
        <v>100</v>
      </c>
      <c r="FR30" s="7">
        <f t="shared" si="84"/>
        <v>0</v>
      </c>
      <c r="FS30" s="7">
        <f t="shared" si="85"/>
        <v>0</v>
      </c>
      <c r="FT30" s="8">
        <v>0</v>
      </c>
      <c r="FU30" s="7">
        <v>100</v>
      </c>
      <c r="FV30" s="7">
        <f t="shared" si="86"/>
        <v>0</v>
      </c>
      <c r="FW30" s="7">
        <f t="shared" si="87"/>
        <v>0</v>
      </c>
      <c r="FX30" s="8">
        <v>0</v>
      </c>
      <c r="FY30" s="7">
        <v>100</v>
      </c>
      <c r="FZ30" s="7">
        <f t="shared" si="88"/>
        <v>0</v>
      </c>
      <c r="GA30" s="7">
        <f t="shared" si="89"/>
        <v>0</v>
      </c>
      <c r="GB30" s="8">
        <v>0</v>
      </c>
      <c r="GC30" s="7">
        <v>100</v>
      </c>
      <c r="GD30" s="7">
        <f t="shared" si="90"/>
        <v>0</v>
      </c>
      <c r="GE30" s="7">
        <f t="shared" si="91"/>
        <v>0</v>
      </c>
      <c r="GF30" s="8">
        <v>0</v>
      </c>
      <c r="GG30" s="7">
        <v>100</v>
      </c>
      <c r="GH30" s="7">
        <f t="shared" si="92"/>
        <v>0</v>
      </c>
      <c r="GI30" s="7">
        <f t="shared" si="93"/>
        <v>0</v>
      </c>
      <c r="GJ30" s="8">
        <v>0</v>
      </c>
      <c r="GK30" s="7">
        <v>100</v>
      </c>
      <c r="GL30" s="7">
        <f t="shared" si="94"/>
        <v>0</v>
      </c>
      <c r="GM30" s="7">
        <f t="shared" si="95"/>
        <v>0</v>
      </c>
      <c r="GN30" s="8">
        <v>0</v>
      </c>
      <c r="GO30" s="7">
        <v>100</v>
      </c>
      <c r="GP30" s="7">
        <f t="shared" si="96"/>
        <v>0</v>
      </c>
      <c r="GQ30" s="7">
        <f t="shared" si="97"/>
        <v>0</v>
      </c>
      <c r="GR30" s="8">
        <v>0</v>
      </c>
      <c r="GS30" s="7">
        <v>100</v>
      </c>
      <c r="GT30" s="7">
        <f t="shared" si="98"/>
        <v>0</v>
      </c>
      <c r="GU30" s="7">
        <f t="shared" si="99"/>
        <v>0</v>
      </c>
      <c r="GV30" s="8">
        <v>0</v>
      </c>
      <c r="GW30" s="7">
        <v>100</v>
      </c>
      <c r="GX30" s="7">
        <f t="shared" si="100"/>
        <v>0</v>
      </c>
      <c r="GY30" s="7">
        <f t="shared" si="101"/>
        <v>0</v>
      </c>
      <c r="GZ30" s="8">
        <v>0</v>
      </c>
      <c r="HA30" s="7">
        <v>100</v>
      </c>
      <c r="HB30" s="7">
        <f t="shared" si="102"/>
        <v>0</v>
      </c>
      <c r="HC30" s="7">
        <f t="shared" si="103"/>
        <v>0</v>
      </c>
      <c r="HD30" s="8">
        <v>0</v>
      </c>
      <c r="HE30" s="7">
        <v>100</v>
      </c>
      <c r="HF30" s="7">
        <f t="shared" si="104"/>
        <v>0</v>
      </c>
      <c r="HG30" s="7">
        <f t="shared" si="105"/>
        <v>0</v>
      </c>
      <c r="HH30" s="8">
        <v>0</v>
      </c>
      <c r="HI30" s="7">
        <v>100</v>
      </c>
      <c r="HJ30" s="7">
        <f t="shared" si="106"/>
        <v>0</v>
      </c>
      <c r="HK30" s="7">
        <f t="shared" si="107"/>
        <v>0</v>
      </c>
      <c r="HL30" s="8">
        <v>0</v>
      </c>
      <c r="HM30" s="7">
        <v>100</v>
      </c>
      <c r="HN30" s="7">
        <f t="shared" si="108"/>
        <v>0</v>
      </c>
      <c r="HO30" s="7">
        <f t="shared" si="109"/>
        <v>0</v>
      </c>
      <c r="HP30" s="8">
        <v>0</v>
      </c>
      <c r="HQ30" s="7">
        <v>100</v>
      </c>
      <c r="HR30" s="7">
        <f t="shared" si="110"/>
        <v>0</v>
      </c>
      <c r="HS30" s="7">
        <f t="shared" si="111"/>
        <v>0</v>
      </c>
      <c r="HT30" s="8">
        <v>0</v>
      </c>
      <c r="HU30" s="7">
        <v>100</v>
      </c>
      <c r="HV30" s="7">
        <f t="shared" si="112"/>
        <v>0</v>
      </c>
      <c r="HW30" s="7">
        <f t="shared" si="113"/>
        <v>0</v>
      </c>
      <c r="HX30" s="8">
        <v>0</v>
      </c>
      <c r="HY30" s="7">
        <v>100</v>
      </c>
      <c r="HZ30" s="7">
        <f>B30*HX30*HY30/100</f>
        <v>0</v>
      </c>
      <c r="IA30" s="7">
        <f t="shared" si="115"/>
        <v>0</v>
      </c>
      <c r="IB30" s="8">
        <v>0</v>
      </c>
      <c r="IC30" s="7">
        <v>100</v>
      </c>
      <c r="ID30" s="7">
        <f t="shared" si="116"/>
        <v>0</v>
      </c>
      <c r="IE30" s="7">
        <f t="shared" si="117"/>
        <v>0</v>
      </c>
      <c r="IF30" s="8">
        <v>0</v>
      </c>
      <c r="IG30" s="7">
        <v>100</v>
      </c>
      <c r="IH30" s="7"/>
      <c r="II30" s="7">
        <f t="shared" si="119"/>
        <v>0</v>
      </c>
    </row>
    <row r="31" spans="1:244">
      <c r="A31" t="s">
        <v>20</v>
      </c>
      <c r="B31" s="10"/>
      <c r="C31" s="10"/>
      <c r="D31" s="28"/>
      <c r="E31" s="7"/>
      <c r="F31" s="7"/>
      <c r="G31" s="7"/>
      <c r="H31" s="8"/>
      <c r="I31" s="7"/>
      <c r="J31" s="7"/>
      <c r="K31" s="7"/>
      <c r="L31" s="8"/>
      <c r="M31" s="7"/>
      <c r="N31" s="7"/>
      <c r="O31" s="7"/>
      <c r="P31" s="8"/>
      <c r="Q31" s="7"/>
      <c r="R31" s="7"/>
      <c r="S31" s="7"/>
      <c r="T31" s="8"/>
      <c r="U31" s="7"/>
      <c r="V31" s="7"/>
      <c r="W31" s="7"/>
      <c r="X31" s="8"/>
      <c r="Y31" s="7"/>
      <c r="Z31" s="7"/>
      <c r="AA31" s="7"/>
      <c r="AB31" s="8"/>
      <c r="AC31" s="7"/>
      <c r="AD31" s="7"/>
      <c r="AE31" s="7"/>
      <c r="AF31" s="8"/>
      <c r="AG31" s="7"/>
      <c r="AH31" s="7"/>
      <c r="AI31" s="7"/>
      <c r="AJ31" s="8"/>
      <c r="AK31" s="7"/>
      <c r="AL31" s="7"/>
      <c r="AM31" s="7"/>
      <c r="AN31" s="8"/>
      <c r="AO31" s="7"/>
      <c r="AP31" s="7"/>
      <c r="AQ31" s="7"/>
      <c r="AR31" s="8"/>
      <c r="AS31" s="7"/>
      <c r="AT31" s="7"/>
      <c r="AU31" s="7"/>
      <c r="AV31" s="8"/>
      <c r="AW31" s="7"/>
      <c r="AX31" s="7"/>
      <c r="AY31" s="7"/>
      <c r="AZ31" s="8"/>
      <c r="BA31" s="7"/>
      <c r="BB31" s="7"/>
      <c r="BC31" s="7"/>
      <c r="BD31" s="8"/>
      <c r="BE31" s="7"/>
      <c r="BF31" s="7"/>
      <c r="BG31" s="7"/>
      <c r="BH31" s="8"/>
      <c r="BI31" s="7"/>
      <c r="BJ31" s="7"/>
      <c r="BK31" s="7"/>
      <c r="BL31" s="8"/>
      <c r="BM31" s="7"/>
      <c r="BN31" s="7"/>
      <c r="BO31" s="7"/>
      <c r="BP31" s="8"/>
      <c r="BQ31" s="7"/>
      <c r="BR31" s="7"/>
      <c r="BS31" s="7"/>
      <c r="BT31" s="8"/>
      <c r="BU31" s="7"/>
      <c r="BV31" s="7"/>
      <c r="BW31" s="7"/>
      <c r="BX31" s="8"/>
      <c r="BY31" s="7"/>
      <c r="BZ31" s="7"/>
      <c r="CA31" s="7"/>
      <c r="CB31" s="8"/>
      <c r="CC31" s="7"/>
      <c r="CD31" s="7"/>
      <c r="CE31" s="7"/>
      <c r="CF31" s="8"/>
      <c r="CG31" s="7"/>
      <c r="CH31" s="7"/>
      <c r="CI31" s="7"/>
      <c r="CJ31" s="8"/>
      <c r="CK31" s="7"/>
      <c r="CL31" s="7"/>
      <c r="CM31" s="7"/>
      <c r="CN31" s="8"/>
      <c r="CO31" s="7"/>
      <c r="CP31" s="7"/>
      <c r="CQ31" s="7"/>
      <c r="CR31" s="8"/>
      <c r="CS31" s="7"/>
      <c r="CT31" s="7"/>
      <c r="CU31" s="7"/>
      <c r="CV31" s="8"/>
      <c r="CW31" s="7"/>
      <c r="CX31" s="7"/>
      <c r="CY31" s="7"/>
      <c r="CZ31" s="8"/>
      <c r="DA31" s="7"/>
      <c r="DB31" s="7"/>
      <c r="DC31" s="7"/>
      <c r="DD31" s="8"/>
      <c r="DE31" s="7"/>
      <c r="DF31" s="7"/>
      <c r="DG31" s="7"/>
      <c r="DH31" s="8"/>
      <c r="DI31" s="7"/>
      <c r="DJ31" s="7"/>
      <c r="DK31" s="7"/>
      <c r="DL31" s="8"/>
      <c r="DM31" s="7"/>
      <c r="DN31" s="7"/>
      <c r="DO31" s="7"/>
      <c r="DP31" s="8"/>
      <c r="DQ31" s="7"/>
      <c r="DR31" s="7"/>
      <c r="DS31" s="7"/>
      <c r="DT31" s="8"/>
      <c r="DU31" s="7"/>
      <c r="DV31" s="7"/>
      <c r="DW31" s="7"/>
      <c r="DX31" s="8"/>
      <c r="DY31" s="7"/>
      <c r="DZ31" s="7"/>
      <c r="EA31" s="7"/>
      <c r="EB31" s="8"/>
      <c r="EC31" s="7"/>
      <c r="ED31" s="7"/>
      <c r="EE31" s="7"/>
      <c r="EF31" s="8"/>
      <c r="EG31" s="7"/>
      <c r="EH31" s="7"/>
      <c r="EI31" s="7"/>
      <c r="EJ31" s="8"/>
      <c r="EK31" s="7"/>
      <c r="EL31" s="7"/>
      <c r="EM31" s="7"/>
      <c r="EN31" s="8"/>
      <c r="EO31" s="7"/>
      <c r="EP31" s="7"/>
      <c r="EQ31" s="7"/>
      <c r="ER31" s="8"/>
      <c r="ES31" s="7"/>
      <c r="ET31" s="7"/>
      <c r="EU31" s="7"/>
      <c r="EV31" s="8"/>
      <c r="EW31" s="7"/>
      <c r="EX31" s="7"/>
      <c r="EY31" s="7"/>
      <c r="EZ31" s="8"/>
      <c r="FA31" s="7"/>
      <c r="FB31" s="7"/>
      <c r="FC31" s="7"/>
      <c r="FD31" s="8"/>
      <c r="FE31" s="7"/>
      <c r="FF31" s="7"/>
      <c r="FG31" s="7"/>
      <c r="FH31" s="8"/>
      <c r="FI31" s="7"/>
      <c r="FJ31" s="7"/>
      <c r="FK31" s="7"/>
      <c r="FL31" s="8"/>
      <c r="FM31" s="7"/>
      <c r="FN31" s="7"/>
      <c r="FO31" s="7"/>
      <c r="FP31" s="8"/>
      <c r="FQ31" s="7"/>
      <c r="FR31" s="7"/>
      <c r="FS31" s="7"/>
      <c r="FT31" s="8"/>
      <c r="FU31" s="7"/>
      <c r="FV31" s="7"/>
      <c r="FW31" s="7"/>
      <c r="FX31" s="8"/>
      <c r="FY31" s="7"/>
      <c r="FZ31" s="7"/>
      <c r="GA31" s="7"/>
      <c r="GB31" s="8"/>
      <c r="GC31" s="7"/>
      <c r="GD31" s="7"/>
      <c r="GE31" s="7"/>
      <c r="GF31" s="8"/>
      <c r="GG31" s="7"/>
      <c r="GH31" s="7"/>
      <c r="GI31" s="7"/>
      <c r="GJ31" s="8"/>
      <c r="GK31" s="7"/>
      <c r="GL31" s="7"/>
      <c r="GM31" s="7"/>
      <c r="GN31" s="8"/>
      <c r="GO31" s="7"/>
      <c r="GP31" s="7"/>
      <c r="GQ31" s="7"/>
      <c r="GR31" s="8"/>
      <c r="GS31" s="7"/>
      <c r="GT31" s="7"/>
      <c r="GU31" s="7"/>
      <c r="GV31" s="8"/>
      <c r="GW31" s="7"/>
      <c r="GX31" s="7"/>
      <c r="GY31" s="7"/>
      <c r="GZ31" s="8"/>
      <c r="HA31" s="7"/>
      <c r="HB31" s="7"/>
      <c r="HC31" s="7"/>
      <c r="HD31" s="8"/>
      <c r="HE31" s="7"/>
      <c r="HF31" s="7"/>
      <c r="HG31" s="7"/>
      <c r="HH31" s="8"/>
      <c r="HI31" s="7"/>
      <c r="HJ31" s="7"/>
      <c r="HK31" s="7"/>
      <c r="HL31" s="8"/>
      <c r="HM31" s="7"/>
      <c r="HN31" s="7"/>
      <c r="HO31" s="7"/>
      <c r="HP31" s="8"/>
      <c r="HQ31" s="7"/>
      <c r="HR31" s="7"/>
      <c r="HS31" s="7"/>
      <c r="HT31" s="8"/>
      <c r="HU31" s="7"/>
      <c r="HV31" s="7"/>
      <c r="HW31" s="7"/>
      <c r="HX31" s="8"/>
      <c r="HY31" s="7"/>
      <c r="HZ31" s="7"/>
      <c r="IA31" s="7"/>
      <c r="IB31" s="8"/>
      <c r="IC31" s="7"/>
      <c r="ID31" s="7"/>
      <c r="IE31" s="7"/>
      <c r="IF31" s="8"/>
      <c r="IG31" s="7"/>
      <c r="IH31" s="7"/>
      <c r="II31" s="7"/>
    </row>
    <row r="32" spans="1:244">
      <c r="A32" t="s">
        <v>60</v>
      </c>
      <c r="B32" s="10">
        <v>50000</v>
      </c>
      <c r="C32" s="10">
        <v>0</v>
      </c>
      <c r="D32" s="28">
        <v>1</v>
      </c>
      <c r="E32" s="9">
        <v>100</v>
      </c>
      <c r="F32" s="7">
        <f>B32*D32*E32/100</f>
        <v>50000</v>
      </c>
      <c r="G32" s="7">
        <f>C32*D32*E32/100</f>
        <v>0</v>
      </c>
      <c r="H32" s="8">
        <v>1</v>
      </c>
      <c r="I32" s="7">
        <v>100</v>
      </c>
      <c r="J32" s="7">
        <f t="shared" si="124"/>
        <v>50000</v>
      </c>
      <c r="K32" s="7">
        <f t="shared" si="125"/>
        <v>0</v>
      </c>
      <c r="L32" s="8">
        <v>1</v>
      </c>
      <c r="M32" s="7">
        <v>100</v>
      </c>
      <c r="N32" s="7">
        <f>B32*L32*M32/100</f>
        <v>50000</v>
      </c>
      <c r="O32" s="7">
        <f>C32*L32*M32/100</f>
        <v>0</v>
      </c>
      <c r="P32" s="8">
        <v>1</v>
      </c>
      <c r="Q32" s="7">
        <v>100</v>
      </c>
      <c r="R32" s="7">
        <f t="shared" si="26"/>
        <v>50000</v>
      </c>
      <c r="S32" s="7">
        <f t="shared" si="27"/>
        <v>0</v>
      </c>
      <c r="T32" s="8">
        <v>1</v>
      </c>
      <c r="U32" s="7">
        <v>100</v>
      </c>
      <c r="V32" s="7">
        <f>B32*T32*U32/100</f>
        <v>50000</v>
      </c>
      <c r="W32" s="7">
        <f>C32*T32*U32/100</f>
        <v>0</v>
      </c>
      <c r="X32" s="8">
        <v>1</v>
      </c>
      <c r="Y32" s="7">
        <v>100</v>
      </c>
      <c r="Z32" s="7">
        <f t="shared" si="28"/>
        <v>50000</v>
      </c>
      <c r="AA32" s="7">
        <f t="shared" si="29"/>
        <v>0</v>
      </c>
      <c r="AB32" s="8">
        <v>1</v>
      </c>
      <c r="AC32" s="7">
        <v>100</v>
      </c>
      <c r="AD32" s="7">
        <f>B32*AB32*AC32/100</f>
        <v>50000</v>
      </c>
      <c r="AE32" s="7">
        <f>C32*AB32*AC32/100</f>
        <v>0</v>
      </c>
      <c r="AF32" s="8">
        <v>1</v>
      </c>
      <c r="AG32" s="7">
        <v>100</v>
      </c>
      <c r="AH32" s="7">
        <f t="shared" si="30"/>
        <v>50000</v>
      </c>
      <c r="AI32" s="7">
        <f t="shared" si="31"/>
        <v>0</v>
      </c>
      <c r="AJ32" s="8">
        <v>1</v>
      </c>
      <c r="AK32" s="7">
        <v>100</v>
      </c>
      <c r="AL32" s="7">
        <f>B32*AJ32*AK32/100</f>
        <v>50000</v>
      </c>
      <c r="AM32" s="7">
        <f>C32*AJ32*AK32/100</f>
        <v>0</v>
      </c>
      <c r="AN32" s="8">
        <v>2</v>
      </c>
      <c r="AO32" s="7">
        <v>100</v>
      </c>
      <c r="AP32" s="7">
        <f t="shared" si="32"/>
        <v>100000</v>
      </c>
      <c r="AQ32" s="7">
        <f t="shared" si="33"/>
        <v>0</v>
      </c>
      <c r="AR32" s="8">
        <v>2</v>
      </c>
      <c r="AS32" s="7">
        <v>100</v>
      </c>
      <c r="AT32" s="7">
        <f>B32*AR32*AS32/100</f>
        <v>100000</v>
      </c>
      <c r="AU32" s="7">
        <f>C32*AR32*AS32/100</f>
        <v>0</v>
      </c>
      <c r="AV32" s="8">
        <v>3</v>
      </c>
      <c r="AW32" s="7">
        <v>100</v>
      </c>
      <c r="AX32" s="7">
        <f t="shared" si="34"/>
        <v>150000</v>
      </c>
      <c r="AY32" s="7">
        <f t="shared" si="35"/>
        <v>0</v>
      </c>
      <c r="AZ32" s="8">
        <v>5</v>
      </c>
      <c r="BA32" s="7">
        <v>100</v>
      </c>
      <c r="BB32" s="7">
        <f>B32*AZ32*BA32/100</f>
        <v>250000</v>
      </c>
      <c r="BC32" s="7">
        <f>C32*AZ32*BA32/100</f>
        <v>0</v>
      </c>
      <c r="BD32" s="8">
        <v>5</v>
      </c>
      <c r="BE32" s="7">
        <v>100</v>
      </c>
      <c r="BF32" s="7">
        <f t="shared" si="36"/>
        <v>250000</v>
      </c>
      <c r="BG32" s="7">
        <f t="shared" si="37"/>
        <v>0</v>
      </c>
      <c r="BH32" s="8">
        <v>5</v>
      </c>
      <c r="BI32" s="7">
        <v>100</v>
      </c>
      <c r="BJ32" s="7">
        <f>B32*BH32*BI32/100</f>
        <v>250000</v>
      </c>
      <c r="BK32" s="7">
        <f>C32*BH32*BI32/100</f>
        <v>0</v>
      </c>
      <c r="BL32" s="8">
        <v>10</v>
      </c>
      <c r="BM32" s="7">
        <v>100</v>
      </c>
      <c r="BN32" s="7">
        <f t="shared" si="38"/>
        <v>500000</v>
      </c>
      <c r="BO32" s="7">
        <f t="shared" si="39"/>
        <v>0</v>
      </c>
      <c r="BP32" s="8">
        <v>10</v>
      </c>
      <c r="BQ32" s="7">
        <v>100</v>
      </c>
      <c r="BR32" s="7">
        <f>B32*BP32*BQ32/100</f>
        <v>500000</v>
      </c>
      <c r="BS32" s="7">
        <f>C32*BP32*BQ32/100</f>
        <v>0</v>
      </c>
      <c r="BT32" s="8">
        <v>20</v>
      </c>
      <c r="BU32" s="7">
        <v>100</v>
      </c>
      <c r="BV32" s="7">
        <f t="shared" si="40"/>
        <v>1000000</v>
      </c>
      <c r="BW32" s="7">
        <f t="shared" si="41"/>
        <v>0</v>
      </c>
      <c r="BX32" s="8">
        <v>30</v>
      </c>
      <c r="BY32" s="7">
        <v>100</v>
      </c>
      <c r="BZ32" s="7">
        <f>B32*BX32*BY32/100</f>
        <v>1500000</v>
      </c>
      <c r="CA32" s="7">
        <f>C32*BX32*BY32/100</f>
        <v>0</v>
      </c>
      <c r="CB32" s="8">
        <v>40</v>
      </c>
      <c r="CC32" s="7">
        <v>100</v>
      </c>
      <c r="CD32" s="7">
        <f t="shared" si="42"/>
        <v>2000000</v>
      </c>
      <c r="CE32" s="7">
        <f t="shared" si="43"/>
        <v>0</v>
      </c>
      <c r="CF32" s="8">
        <v>50</v>
      </c>
      <c r="CG32" s="7">
        <v>100</v>
      </c>
      <c r="CH32" s="7">
        <f>B32*CF32*CG32/100</f>
        <v>2500000</v>
      </c>
      <c r="CI32" s="7">
        <f>C32*CF32*CG32/100</f>
        <v>0</v>
      </c>
      <c r="CJ32" s="8">
        <v>60</v>
      </c>
      <c r="CK32" s="7">
        <v>100</v>
      </c>
      <c r="CL32" s="7">
        <f t="shared" si="44"/>
        <v>3000000</v>
      </c>
      <c r="CM32" s="7">
        <f t="shared" si="45"/>
        <v>0</v>
      </c>
      <c r="CN32" s="8">
        <v>70</v>
      </c>
      <c r="CO32" s="7">
        <v>100</v>
      </c>
      <c r="CP32" s="7">
        <f t="shared" si="46"/>
        <v>3500000</v>
      </c>
      <c r="CQ32" s="7">
        <f t="shared" si="47"/>
        <v>0</v>
      </c>
      <c r="CR32" s="8">
        <v>80</v>
      </c>
      <c r="CS32" s="7">
        <v>100</v>
      </c>
      <c r="CT32" s="7">
        <f>B32*CR32*CS32/100</f>
        <v>4000000</v>
      </c>
      <c r="CU32" s="7">
        <f>C32*CR32*CS32/100</f>
        <v>0</v>
      </c>
      <c r="CV32" s="8">
        <v>80</v>
      </c>
      <c r="CW32" s="7">
        <v>100</v>
      </c>
      <c r="CX32" s="7">
        <f t="shared" si="48"/>
        <v>4000000</v>
      </c>
      <c r="CY32" s="7">
        <f t="shared" si="49"/>
        <v>0</v>
      </c>
      <c r="CZ32" s="8">
        <v>80</v>
      </c>
      <c r="DA32" s="7">
        <v>100</v>
      </c>
      <c r="DB32" s="7">
        <f t="shared" si="50"/>
        <v>4000000</v>
      </c>
      <c r="DC32" s="7">
        <f t="shared" si="51"/>
        <v>0</v>
      </c>
      <c r="DD32" s="8">
        <v>80</v>
      </c>
      <c r="DE32" s="7">
        <v>100</v>
      </c>
      <c r="DF32" s="7">
        <f t="shared" si="52"/>
        <v>4000000</v>
      </c>
      <c r="DG32" s="7">
        <f t="shared" si="53"/>
        <v>0</v>
      </c>
      <c r="DH32" s="8">
        <v>80</v>
      </c>
      <c r="DI32" s="7">
        <v>100</v>
      </c>
      <c r="DJ32" s="7">
        <f t="shared" si="54"/>
        <v>4000000</v>
      </c>
      <c r="DK32" s="7">
        <f t="shared" si="55"/>
        <v>0</v>
      </c>
      <c r="DL32" s="8">
        <v>80</v>
      </c>
      <c r="DM32" s="7">
        <v>100</v>
      </c>
      <c r="DN32" s="7">
        <f t="shared" si="56"/>
        <v>4000000</v>
      </c>
      <c r="DO32" s="7">
        <f t="shared" si="57"/>
        <v>0</v>
      </c>
      <c r="DP32" s="8">
        <v>80</v>
      </c>
      <c r="DQ32" s="7">
        <v>100</v>
      </c>
      <c r="DR32" s="7">
        <f t="shared" si="58"/>
        <v>4000000</v>
      </c>
      <c r="DS32" s="7">
        <f t="shared" si="59"/>
        <v>0</v>
      </c>
      <c r="DT32" s="8">
        <v>80</v>
      </c>
      <c r="DU32" s="7">
        <v>100</v>
      </c>
      <c r="DV32" s="7">
        <f t="shared" si="60"/>
        <v>4000000</v>
      </c>
      <c r="DW32" s="7">
        <f t="shared" si="61"/>
        <v>0</v>
      </c>
      <c r="DX32" s="8">
        <v>80</v>
      </c>
      <c r="DY32" s="7">
        <v>100</v>
      </c>
      <c r="DZ32" s="7">
        <f t="shared" si="62"/>
        <v>4000000</v>
      </c>
      <c r="EA32" s="7">
        <f t="shared" si="63"/>
        <v>0</v>
      </c>
      <c r="EB32" s="8">
        <v>80</v>
      </c>
      <c r="EC32" s="7">
        <v>100</v>
      </c>
      <c r="ED32" s="7">
        <f t="shared" si="64"/>
        <v>4000000</v>
      </c>
      <c r="EE32" s="7">
        <f t="shared" si="65"/>
        <v>0</v>
      </c>
      <c r="EF32" s="8">
        <v>80</v>
      </c>
      <c r="EG32" s="7">
        <v>100</v>
      </c>
      <c r="EH32" s="7">
        <f t="shared" si="66"/>
        <v>4000000</v>
      </c>
      <c r="EI32" s="7">
        <f t="shared" si="67"/>
        <v>0</v>
      </c>
      <c r="EJ32" s="8">
        <v>80</v>
      </c>
      <c r="EK32" s="7">
        <v>100</v>
      </c>
      <c r="EL32" s="7">
        <f t="shared" si="68"/>
        <v>4000000</v>
      </c>
      <c r="EM32" s="7">
        <f t="shared" si="69"/>
        <v>0</v>
      </c>
      <c r="EN32" s="8">
        <v>80</v>
      </c>
      <c r="EO32" s="7">
        <v>100</v>
      </c>
      <c r="EP32" s="7">
        <f t="shared" si="70"/>
        <v>4000000</v>
      </c>
      <c r="EQ32" s="7">
        <f t="shared" si="71"/>
        <v>0</v>
      </c>
      <c r="ER32" s="8">
        <v>80</v>
      </c>
      <c r="ES32" s="7">
        <v>100</v>
      </c>
      <c r="ET32" s="7">
        <f t="shared" si="72"/>
        <v>4000000</v>
      </c>
      <c r="EU32" s="7">
        <f t="shared" si="73"/>
        <v>0</v>
      </c>
      <c r="EV32" s="8">
        <v>80</v>
      </c>
      <c r="EW32" s="7">
        <v>100</v>
      </c>
      <c r="EX32" s="7">
        <f t="shared" si="74"/>
        <v>4000000</v>
      </c>
      <c r="EY32" s="7">
        <f t="shared" si="75"/>
        <v>0</v>
      </c>
      <c r="EZ32" s="8">
        <v>80</v>
      </c>
      <c r="FA32" s="7">
        <v>100</v>
      </c>
      <c r="FB32" s="7">
        <f t="shared" si="76"/>
        <v>4000000</v>
      </c>
      <c r="FC32" s="7">
        <f t="shared" si="77"/>
        <v>0</v>
      </c>
      <c r="FD32" s="8">
        <v>80</v>
      </c>
      <c r="FE32" s="7">
        <v>100</v>
      </c>
      <c r="FF32" s="7">
        <f t="shared" si="78"/>
        <v>4000000</v>
      </c>
      <c r="FG32" s="7">
        <f t="shared" si="79"/>
        <v>0</v>
      </c>
      <c r="FH32" s="8">
        <v>80</v>
      </c>
      <c r="FI32" s="7">
        <v>100</v>
      </c>
      <c r="FJ32" s="7">
        <f t="shared" si="80"/>
        <v>4000000</v>
      </c>
      <c r="FK32" s="7">
        <f t="shared" si="81"/>
        <v>0</v>
      </c>
      <c r="FL32" s="8">
        <v>80</v>
      </c>
      <c r="FM32" s="7">
        <v>100</v>
      </c>
      <c r="FN32" s="7">
        <f t="shared" si="82"/>
        <v>4000000</v>
      </c>
      <c r="FO32" s="7">
        <f t="shared" si="83"/>
        <v>0</v>
      </c>
      <c r="FP32" s="8">
        <v>80</v>
      </c>
      <c r="FQ32" s="7">
        <v>100</v>
      </c>
      <c r="FR32" s="7">
        <f t="shared" si="84"/>
        <v>4000000</v>
      </c>
      <c r="FS32" s="7">
        <f t="shared" si="85"/>
        <v>0</v>
      </c>
      <c r="FT32" s="8">
        <v>80</v>
      </c>
      <c r="FU32" s="7">
        <v>100</v>
      </c>
      <c r="FV32" s="7">
        <f t="shared" si="86"/>
        <v>4000000</v>
      </c>
      <c r="FW32" s="7">
        <f t="shared" si="87"/>
        <v>0</v>
      </c>
      <c r="FX32" s="8">
        <v>80</v>
      </c>
      <c r="FY32" s="7">
        <v>100</v>
      </c>
      <c r="FZ32" s="7">
        <f t="shared" si="88"/>
        <v>4000000</v>
      </c>
      <c r="GA32" s="7">
        <f t="shared" si="89"/>
        <v>0</v>
      </c>
      <c r="GB32" s="8">
        <v>80</v>
      </c>
      <c r="GC32" s="7">
        <v>100</v>
      </c>
      <c r="GD32" s="7">
        <f t="shared" si="90"/>
        <v>4000000</v>
      </c>
      <c r="GE32" s="7">
        <f t="shared" si="91"/>
        <v>0</v>
      </c>
      <c r="GF32" s="8">
        <v>80</v>
      </c>
      <c r="GG32" s="7">
        <v>100</v>
      </c>
      <c r="GH32" s="7">
        <f t="shared" si="92"/>
        <v>4000000</v>
      </c>
      <c r="GI32" s="7">
        <f t="shared" si="93"/>
        <v>0</v>
      </c>
      <c r="GJ32" s="8">
        <v>80</v>
      </c>
      <c r="GK32" s="7">
        <v>100</v>
      </c>
      <c r="GL32" s="7">
        <f t="shared" si="94"/>
        <v>4000000</v>
      </c>
      <c r="GM32" s="7">
        <f t="shared" si="95"/>
        <v>0</v>
      </c>
      <c r="GN32" s="8">
        <v>80</v>
      </c>
      <c r="GO32" s="7">
        <v>100</v>
      </c>
      <c r="GP32" s="7">
        <f t="shared" si="96"/>
        <v>4000000</v>
      </c>
      <c r="GQ32" s="7">
        <f t="shared" si="97"/>
        <v>0</v>
      </c>
      <c r="GR32" s="8">
        <v>80</v>
      </c>
      <c r="GS32" s="7">
        <v>100</v>
      </c>
      <c r="GT32" s="7">
        <f t="shared" si="98"/>
        <v>4000000</v>
      </c>
      <c r="GU32" s="7">
        <f t="shared" si="99"/>
        <v>0</v>
      </c>
      <c r="GV32" s="8">
        <v>80</v>
      </c>
      <c r="GW32" s="7">
        <v>100</v>
      </c>
      <c r="GX32" s="7">
        <f t="shared" si="100"/>
        <v>4000000</v>
      </c>
      <c r="GY32" s="7">
        <f t="shared" si="101"/>
        <v>0</v>
      </c>
      <c r="GZ32" s="8">
        <v>80</v>
      </c>
      <c r="HA32" s="7">
        <v>100</v>
      </c>
      <c r="HB32" s="7">
        <f t="shared" si="102"/>
        <v>4000000</v>
      </c>
      <c r="HC32" s="7">
        <f t="shared" si="103"/>
        <v>0</v>
      </c>
      <c r="HD32" s="8">
        <v>80</v>
      </c>
      <c r="HE32" s="7">
        <v>100</v>
      </c>
      <c r="HF32" s="7">
        <f t="shared" si="104"/>
        <v>4000000</v>
      </c>
      <c r="HG32" s="7">
        <f t="shared" si="105"/>
        <v>0</v>
      </c>
      <c r="HH32" s="8">
        <v>80</v>
      </c>
      <c r="HI32" s="7">
        <v>100</v>
      </c>
      <c r="HJ32" s="7">
        <f t="shared" si="106"/>
        <v>4000000</v>
      </c>
      <c r="HK32" s="7">
        <f t="shared" si="107"/>
        <v>0</v>
      </c>
      <c r="HL32" s="8">
        <v>80</v>
      </c>
      <c r="HM32" s="7">
        <v>100</v>
      </c>
      <c r="HN32" s="7">
        <f t="shared" si="108"/>
        <v>4000000</v>
      </c>
      <c r="HO32" s="7">
        <f t="shared" si="109"/>
        <v>0</v>
      </c>
      <c r="HP32" s="8">
        <v>80</v>
      </c>
      <c r="HQ32" s="7">
        <v>100</v>
      </c>
      <c r="HR32" s="7">
        <f t="shared" si="110"/>
        <v>4000000</v>
      </c>
      <c r="HS32" s="7">
        <f t="shared" si="111"/>
        <v>0</v>
      </c>
      <c r="HT32" s="8">
        <v>80</v>
      </c>
      <c r="HU32" s="7">
        <v>100</v>
      </c>
      <c r="HV32" s="7">
        <f t="shared" si="112"/>
        <v>4000000</v>
      </c>
      <c r="HW32" s="7">
        <f t="shared" si="113"/>
        <v>0</v>
      </c>
      <c r="HX32" s="8">
        <v>80</v>
      </c>
      <c r="HY32" s="7">
        <v>100</v>
      </c>
      <c r="HZ32" s="7">
        <f t="shared" si="114"/>
        <v>4000000</v>
      </c>
      <c r="IA32" s="7">
        <f t="shared" si="115"/>
        <v>0</v>
      </c>
      <c r="IB32" s="8">
        <v>80</v>
      </c>
      <c r="IC32" s="7">
        <v>100</v>
      </c>
      <c r="ID32" s="7">
        <f t="shared" si="116"/>
        <v>4000000</v>
      </c>
      <c r="IE32" s="7">
        <f t="shared" si="117"/>
        <v>0</v>
      </c>
      <c r="IF32" s="8">
        <v>80</v>
      </c>
      <c r="IG32" s="7">
        <v>100</v>
      </c>
      <c r="IH32" s="7">
        <f t="shared" si="118"/>
        <v>4000000</v>
      </c>
      <c r="II32" s="7">
        <f t="shared" si="119"/>
        <v>0</v>
      </c>
      <c r="IJ32">
        <v>80</v>
      </c>
    </row>
    <row r="33" spans="1:243">
      <c r="B33" s="10"/>
      <c r="C33" s="10"/>
      <c r="D33" s="28"/>
      <c r="E33" s="7"/>
      <c r="F33" s="7"/>
      <c r="G33" s="7"/>
      <c r="H33" s="8"/>
      <c r="I33" s="7"/>
      <c r="J33" s="7"/>
      <c r="K33" s="7"/>
      <c r="L33" s="8"/>
      <c r="M33" s="7"/>
      <c r="N33" s="7"/>
      <c r="O33" s="7"/>
      <c r="P33" s="8"/>
      <c r="Q33" s="7"/>
      <c r="R33" s="7"/>
      <c r="S33" s="7"/>
      <c r="T33" s="8"/>
      <c r="U33" s="7"/>
      <c r="V33" s="7"/>
      <c r="W33" s="7"/>
      <c r="X33" s="8"/>
      <c r="Y33" s="7"/>
      <c r="Z33" s="7"/>
      <c r="AA33" s="7"/>
      <c r="AB33" s="8"/>
      <c r="AC33" s="7"/>
      <c r="AD33" s="7"/>
      <c r="AE33" s="7"/>
      <c r="AF33" s="8"/>
      <c r="AG33" s="7"/>
      <c r="AH33" s="7"/>
      <c r="AI33" s="7"/>
      <c r="AJ33" s="8"/>
      <c r="AK33" s="7"/>
      <c r="AL33" s="7"/>
      <c r="AM33" s="7"/>
      <c r="AN33" s="8"/>
      <c r="AO33" s="7"/>
      <c r="AP33" s="7"/>
      <c r="AQ33" s="7"/>
      <c r="AR33" s="8"/>
      <c r="AS33" s="7"/>
      <c r="AT33" s="7"/>
      <c r="AU33" s="7"/>
      <c r="AV33" s="8"/>
      <c r="AW33" s="7"/>
      <c r="AX33" s="7"/>
      <c r="AY33" s="7"/>
      <c r="AZ33" s="8"/>
      <c r="BA33" s="7"/>
      <c r="BB33" s="7"/>
      <c r="BC33" s="7"/>
      <c r="BD33" s="8"/>
      <c r="BE33" s="7"/>
      <c r="BF33" s="7"/>
      <c r="BG33" s="7"/>
      <c r="BH33" s="8"/>
      <c r="BI33" s="7"/>
      <c r="BJ33" s="7"/>
      <c r="BK33" s="7"/>
      <c r="BL33" s="8"/>
      <c r="BM33" s="7"/>
      <c r="BN33" s="7"/>
      <c r="BO33" s="7"/>
      <c r="BP33" s="8"/>
      <c r="BQ33" s="7"/>
      <c r="BR33" s="7"/>
      <c r="BS33" s="7"/>
      <c r="BT33" s="8"/>
      <c r="BU33" s="7"/>
      <c r="BV33" s="7"/>
      <c r="BW33" s="7"/>
      <c r="BX33" s="8"/>
      <c r="BY33" s="7"/>
      <c r="BZ33" s="7"/>
      <c r="CA33" s="7"/>
      <c r="CB33" s="8"/>
      <c r="CC33" s="7"/>
      <c r="CD33" s="7"/>
      <c r="CE33" s="7"/>
      <c r="CF33" s="8"/>
      <c r="CG33" s="7"/>
      <c r="CH33" s="7"/>
      <c r="CI33" s="7"/>
      <c r="CJ33" s="8"/>
      <c r="CK33" s="7"/>
      <c r="CL33" s="7"/>
      <c r="CM33" s="7"/>
      <c r="CN33" s="8"/>
      <c r="CO33" s="7"/>
      <c r="CP33" s="7"/>
      <c r="CQ33" s="7"/>
      <c r="CR33" s="8"/>
      <c r="CS33" s="7"/>
      <c r="CT33" s="7"/>
      <c r="CU33" s="7"/>
      <c r="CV33" s="8"/>
      <c r="CW33" s="7"/>
      <c r="CX33" s="7"/>
      <c r="CY33" s="7"/>
      <c r="CZ33" s="8"/>
      <c r="DA33" s="7"/>
      <c r="DB33" s="7"/>
      <c r="DC33" s="7"/>
      <c r="DD33" s="8"/>
      <c r="DE33" s="7"/>
      <c r="DF33" s="7"/>
      <c r="DG33" s="7"/>
      <c r="DH33" s="8"/>
      <c r="DI33" s="7"/>
      <c r="DJ33" s="7"/>
      <c r="DK33" s="7"/>
      <c r="DL33" s="8"/>
      <c r="DM33" s="7"/>
      <c r="DN33" s="7"/>
      <c r="DO33" s="7"/>
      <c r="DP33" s="8"/>
      <c r="DQ33" s="7"/>
      <c r="DR33" s="7"/>
      <c r="DS33" s="7"/>
      <c r="DT33" s="8"/>
      <c r="DU33" s="7"/>
      <c r="DV33" s="7"/>
      <c r="DW33" s="7"/>
      <c r="DX33" s="8"/>
      <c r="DY33" s="7"/>
      <c r="DZ33" s="7"/>
      <c r="EA33" s="7"/>
      <c r="EB33" s="8"/>
      <c r="EC33" s="7"/>
      <c r="ED33" s="7"/>
      <c r="EE33" s="7"/>
      <c r="EF33" s="8"/>
      <c r="EG33" s="7"/>
      <c r="EH33" s="7"/>
      <c r="EI33" s="7"/>
      <c r="EJ33" s="8"/>
      <c r="EK33" s="7"/>
      <c r="EL33" s="7"/>
      <c r="EM33" s="7"/>
      <c r="EN33" s="8"/>
      <c r="EO33" s="7"/>
      <c r="EP33" s="7"/>
      <c r="EQ33" s="7"/>
      <c r="ER33" s="8"/>
      <c r="ES33" s="7"/>
      <c r="ET33" s="7"/>
      <c r="EU33" s="7"/>
      <c r="EV33" s="8"/>
      <c r="EW33" s="7"/>
      <c r="EX33" s="7"/>
      <c r="EY33" s="7"/>
      <c r="EZ33" s="8"/>
      <c r="FA33" s="7"/>
      <c r="FB33" s="7"/>
      <c r="FC33" s="7"/>
      <c r="FD33" s="8"/>
      <c r="FE33" s="7"/>
      <c r="FF33" s="7"/>
      <c r="FG33" s="7"/>
      <c r="FH33" s="8"/>
      <c r="FI33" s="7"/>
      <c r="FJ33" s="7"/>
      <c r="FK33" s="7"/>
      <c r="FL33" s="8"/>
      <c r="FM33" s="7"/>
      <c r="FN33" s="7"/>
      <c r="FO33" s="7"/>
      <c r="FP33" s="8"/>
      <c r="FQ33" s="7"/>
      <c r="FR33" s="7"/>
      <c r="FS33" s="7"/>
      <c r="FT33" s="8"/>
      <c r="FU33" s="7"/>
      <c r="FV33" s="7"/>
      <c r="FW33" s="7"/>
      <c r="FX33" s="8"/>
      <c r="FY33" s="7"/>
      <c r="FZ33" s="7"/>
      <c r="GA33" s="7"/>
      <c r="GB33" s="8"/>
      <c r="GC33" s="7"/>
      <c r="GD33" s="7"/>
      <c r="GE33" s="7"/>
      <c r="GF33" s="8"/>
      <c r="GG33" s="7"/>
      <c r="GH33" s="7"/>
      <c r="GI33" s="7"/>
      <c r="GJ33" s="8"/>
      <c r="GK33" s="7"/>
      <c r="GL33" s="7"/>
      <c r="GM33" s="7"/>
      <c r="GN33" s="8"/>
      <c r="GO33" s="7"/>
      <c r="GP33" s="7"/>
      <c r="GQ33" s="7"/>
      <c r="GR33" s="8"/>
      <c r="GS33" s="7"/>
      <c r="GT33" s="7"/>
      <c r="GU33" s="7"/>
      <c r="GV33" s="8"/>
      <c r="GW33" s="7"/>
      <c r="GX33" s="7"/>
      <c r="GY33" s="7"/>
      <c r="GZ33" s="8"/>
      <c r="HA33" s="7"/>
      <c r="HB33" s="7"/>
      <c r="HC33" s="7"/>
      <c r="HD33" s="8"/>
      <c r="HE33" s="7"/>
      <c r="HF33" s="7"/>
      <c r="HG33" s="7"/>
      <c r="HH33" s="8"/>
      <c r="HI33" s="7"/>
      <c r="HJ33" s="7"/>
      <c r="HK33" s="7"/>
      <c r="HL33" s="8"/>
      <c r="HM33" s="7"/>
      <c r="HN33" s="7"/>
      <c r="HO33" s="7"/>
      <c r="HP33" s="8"/>
      <c r="HQ33" s="7"/>
      <c r="HR33" s="7"/>
      <c r="HS33" s="7"/>
      <c r="HT33" s="8"/>
      <c r="HU33" s="7"/>
      <c r="HV33" s="7"/>
      <c r="HW33" s="7"/>
      <c r="HX33" s="8"/>
      <c r="HY33" s="7"/>
      <c r="HZ33" s="7"/>
      <c r="IA33" s="7"/>
      <c r="IB33" s="8"/>
      <c r="IC33" s="7"/>
      <c r="ID33" s="7"/>
      <c r="IE33" s="7"/>
      <c r="IF33" s="8"/>
      <c r="IG33" s="7"/>
      <c r="IH33" s="7"/>
      <c r="II33" s="7"/>
    </row>
    <row r="34" spans="1:243">
      <c r="A34" t="s">
        <v>4</v>
      </c>
      <c r="B34" s="10"/>
      <c r="C34" s="10"/>
      <c r="D34" s="28"/>
      <c r="E34" s="7"/>
      <c r="F34" s="7"/>
      <c r="G34" s="7"/>
      <c r="H34" s="8"/>
      <c r="I34" s="7"/>
      <c r="J34" s="7"/>
      <c r="K34" s="7"/>
      <c r="L34" s="8"/>
      <c r="M34" s="7"/>
      <c r="N34" s="7"/>
      <c r="O34" s="7"/>
      <c r="P34" s="8"/>
      <c r="Q34" s="7"/>
      <c r="R34" s="7"/>
      <c r="S34" s="7"/>
      <c r="T34" s="8"/>
      <c r="U34" s="7"/>
      <c r="V34" s="7"/>
      <c r="W34" s="7"/>
      <c r="X34" s="8"/>
      <c r="Y34" s="7"/>
      <c r="Z34" s="7"/>
      <c r="AA34" s="7"/>
      <c r="AB34" s="8"/>
      <c r="AC34" s="7"/>
      <c r="AD34" s="7"/>
      <c r="AE34" s="7"/>
      <c r="AF34" s="8"/>
      <c r="AG34" s="7"/>
      <c r="AH34" s="7"/>
      <c r="AI34" s="7"/>
      <c r="AJ34" s="8"/>
      <c r="AK34" s="7"/>
      <c r="AL34" s="7"/>
      <c r="AM34" s="7"/>
      <c r="AN34" s="8"/>
      <c r="AO34" s="7"/>
      <c r="AP34" s="7"/>
      <c r="AQ34" s="7"/>
      <c r="AR34" s="8"/>
      <c r="AS34" s="7"/>
      <c r="AT34" s="7"/>
      <c r="AU34" s="7"/>
      <c r="AV34" s="8"/>
      <c r="AW34" s="7"/>
      <c r="AX34" s="7"/>
      <c r="AY34" s="7"/>
      <c r="AZ34" s="8"/>
      <c r="BA34" s="7"/>
      <c r="BB34" s="7"/>
      <c r="BC34" s="7"/>
      <c r="BD34" s="8"/>
      <c r="BE34" s="7"/>
      <c r="BF34" s="7"/>
      <c r="BG34" s="7"/>
      <c r="BH34" s="8"/>
      <c r="BI34" s="7"/>
      <c r="BJ34" s="7"/>
      <c r="BK34" s="7"/>
      <c r="BL34" s="8"/>
      <c r="BM34" s="7"/>
      <c r="BN34" s="7"/>
      <c r="BO34" s="7"/>
      <c r="BP34" s="8"/>
      <c r="BQ34" s="7"/>
      <c r="BR34" s="7"/>
      <c r="BS34" s="7"/>
      <c r="BT34" s="8"/>
      <c r="BU34" s="7"/>
      <c r="BV34" s="7"/>
      <c r="BW34" s="7"/>
      <c r="BX34" s="8"/>
      <c r="BY34" s="7"/>
      <c r="BZ34" s="7"/>
      <c r="CA34" s="7"/>
      <c r="CB34" s="8"/>
      <c r="CC34" s="7"/>
      <c r="CD34" s="7"/>
      <c r="CE34" s="7"/>
      <c r="CF34" s="8"/>
      <c r="CG34" s="7"/>
      <c r="CH34" s="7"/>
      <c r="CI34" s="7"/>
      <c r="CJ34" s="8"/>
      <c r="CK34" s="7"/>
      <c r="CL34" s="7"/>
      <c r="CM34" s="7"/>
      <c r="CN34" s="8"/>
      <c r="CO34" s="7"/>
      <c r="CP34" s="7"/>
      <c r="CQ34" s="7"/>
      <c r="CR34" s="8"/>
      <c r="CS34" s="7"/>
      <c r="CT34" s="7"/>
      <c r="CU34" s="7"/>
      <c r="CV34" s="8"/>
      <c r="CW34" s="7"/>
      <c r="CX34" s="7"/>
      <c r="CY34" s="7"/>
      <c r="CZ34" s="8"/>
      <c r="DA34" s="7"/>
      <c r="DB34" s="7"/>
      <c r="DC34" s="7"/>
      <c r="DD34" s="8"/>
      <c r="DE34" s="7"/>
      <c r="DF34" s="7"/>
      <c r="DG34" s="7"/>
      <c r="DH34" s="8"/>
      <c r="DI34" s="7"/>
      <c r="DJ34" s="7"/>
      <c r="DK34" s="7"/>
      <c r="DL34" s="8"/>
      <c r="DM34" s="7"/>
      <c r="DN34" s="7"/>
      <c r="DO34" s="7"/>
      <c r="DP34" s="8"/>
      <c r="DQ34" s="7"/>
      <c r="DR34" s="7"/>
      <c r="DS34" s="7"/>
      <c r="DT34" s="8"/>
      <c r="DU34" s="7"/>
      <c r="DV34" s="7"/>
      <c r="DW34" s="7"/>
      <c r="DX34" s="8"/>
      <c r="DY34" s="7"/>
      <c r="DZ34" s="7"/>
      <c r="EA34" s="7"/>
      <c r="EB34" s="8"/>
      <c r="EC34" s="7"/>
      <c r="ED34" s="7"/>
      <c r="EE34" s="7"/>
      <c r="EF34" s="8"/>
      <c r="EG34" s="7"/>
      <c r="EH34" s="7"/>
      <c r="EI34" s="7"/>
      <c r="EJ34" s="8"/>
      <c r="EK34" s="7"/>
      <c r="EL34" s="7"/>
      <c r="EM34" s="7"/>
      <c r="EN34" s="8"/>
      <c r="EO34" s="7"/>
      <c r="EP34" s="7"/>
      <c r="EQ34" s="7"/>
      <c r="ER34" s="8"/>
      <c r="ES34" s="7"/>
      <c r="ET34" s="7"/>
      <c r="EU34" s="7"/>
      <c r="EV34" s="8"/>
      <c r="EW34" s="7"/>
      <c r="EX34" s="7"/>
      <c r="EY34" s="7"/>
      <c r="EZ34" s="8"/>
      <c r="FA34" s="7"/>
      <c r="FB34" s="7"/>
      <c r="FC34" s="7"/>
      <c r="FD34" s="8"/>
      <c r="FE34" s="7"/>
      <c r="FF34" s="7"/>
      <c r="FG34" s="7"/>
      <c r="FH34" s="8"/>
      <c r="FI34" s="7"/>
      <c r="FJ34" s="7"/>
      <c r="FK34" s="7"/>
      <c r="FL34" s="8"/>
      <c r="FM34" s="7"/>
      <c r="FN34" s="7"/>
      <c r="FO34" s="7"/>
      <c r="FP34" s="8"/>
      <c r="FQ34" s="7"/>
      <c r="FR34" s="7"/>
      <c r="FS34" s="7"/>
      <c r="FT34" s="8"/>
      <c r="FU34" s="7"/>
      <c r="FV34" s="7"/>
      <c r="FW34" s="7"/>
      <c r="FX34" s="8"/>
      <c r="FY34" s="7"/>
      <c r="FZ34" s="7"/>
      <c r="GA34" s="7"/>
      <c r="GB34" s="8"/>
      <c r="GC34" s="7"/>
      <c r="GD34" s="7"/>
      <c r="GE34" s="7"/>
      <c r="GF34" s="8"/>
      <c r="GG34" s="7"/>
      <c r="GH34" s="7"/>
      <c r="GI34" s="7"/>
      <c r="GJ34" s="8"/>
      <c r="GK34" s="7"/>
      <c r="GL34" s="7"/>
      <c r="GM34" s="7"/>
      <c r="GN34" s="8"/>
      <c r="GO34" s="7"/>
      <c r="GP34" s="7"/>
      <c r="GQ34" s="7"/>
      <c r="GR34" s="8"/>
      <c r="GS34" s="7"/>
      <c r="GT34" s="7"/>
      <c r="GU34" s="7"/>
      <c r="GV34" s="8"/>
      <c r="GW34" s="7"/>
      <c r="GX34" s="7"/>
      <c r="GY34" s="7"/>
      <c r="GZ34" s="8"/>
      <c r="HA34" s="7"/>
      <c r="HB34" s="7"/>
      <c r="HC34" s="7"/>
      <c r="HD34" s="8"/>
      <c r="HE34" s="7"/>
      <c r="HF34" s="7"/>
      <c r="HG34" s="7"/>
      <c r="HH34" s="8"/>
      <c r="HI34" s="7"/>
      <c r="HJ34" s="7"/>
      <c r="HK34" s="7"/>
      <c r="HL34" s="8"/>
      <c r="HM34" s="7"/>
      <c r="HN34" s="7"/>
      <c r="HO34" s="7"/>
      <c r="HP34" s="8"/>
      <c r="HQ34" s="7"/>
      <c r="HR34" s="7"/>
      <c r="HS34" s="7"/>
      <c r="HT34" s="8"/>
      <c r="HU34" s="7"/>
      <c r="HV34" s="7"/>
      <c r="HW34" s="7"/>
      <c r="HX34" s="8"/>
      <c r="HY34" s="7"/>
      <c r="HZ34" s="7"/>
      <c r="IA34" s="7"/>
      <c r="IB34" s="8"/>
      <c r="IC34" s="7"/>
      <c r="ID34" s="7"/>
      <c r="IE34" s="7"/>
      <c r="IF34" s="8"/>
      <c r="IG34" s="7"/>
      <c r="IH34" s="7"/>
      <c r="II34" s="7"/>
    </row>
    <row r="35" spans="1:243">
      <c r="A35" t="s">
        <v>39</v>
      </c>
      <c r="B35" s="10">
        <v>140000</v>
      </c>
      <c r="C35" s="10">
        <v>0</v>
      </c>
      <c r="D35" s="28">
        <v>1</v>
      </c>
      <c r="E35" s="7">
        <v>100</v>
      </c>
      <c r="F35" s="7">
        <f t="shared" ref="F35:F41" si="126">B35*D35*E35/100</f>
        <v>140000</v>
      </c>
      <c r="G35" s="7">
        <f t="shared" ref="G35:G41" si="127">C35*D35*E35/100</f>
        <v>0</v>
      </c>
      <c r="H35" s="8">
        <v>1</v>
      </c>
      <c r="I35" s="7">
        <v>100</v>
      </c>
      <c r="J35" s="7">
        <f t="shared" si="124"/>
        <v>140000</v>
      </c>
      <c r="K35" s="7">
        <f t="shared" si="125"/>
        <v>0</v>
      </c>
      <c r="L35" s="8">
        <v>1</v>
      </c>
      <c r="M35" s="7">
        <v>100</v>
      </c>
      <c r="N35" s="7">
        <f t="shared" ref="N35:N41" si="128">B35*L35*M35/100</f>
        <v>140000</v>
      </c>
      <c r="O35" s="7">
        <f t="shared" ref="O35:O41" si="129">C35*L35*M35/100</f>
        <v>0</v>
      </c>
      <c r="P35" s="8">
        <v>1</v>
      </c>
      <c r="Q35" s="7">
        <v>100</v>
      </c>
      <c r="R35" s="7">
        <f t="shared" si="26"/>
        <v>140000</v>
      </c>
      <c r="S35" s="7">
        <f t="shared" si="27"/>
        <v>0</v>
      </c>
      <c r="T35" s="8">
        <v>1</v>
      </c>
      <c r="U35" s="7">
        <v>100</v>
      </c>
      <c r="V35" s="7">
        <f t="shared" ref="V35:V41" si="130">B35*T35*U35/100</f>
        <v>140000</v>
      </c>
      <c r="W35" s="7">
        <f t="shared" ref="W35:W41" si="131">C35*T35*U35/100</f>
        <v>0</v>
      </c>
      <c r="X35" s="8">
        <v>1</v>
      </c>
      <c r="Y35" s="7">
        <v>100</v>
      </c>
      <c r="Z35" s="7">
        <f t="shared" si="28"/>
        <v>140000</v>
      </c>
      <c r="AA35" s="7">
        <f t="shared" si="29"/>
        <v>0</v>
      </c>
      <c r="AB35" s="8">
        <v>1</v>
      </c>
      <c r="AC35" s="7">
        <v>100</v>
      </c>
      <c r="AD35" s="7">
        <f t="shared" ref="AD35:AD41" si="132">B35*AB35*AC35/100</f>
        <v>140000</v>
      </c>
      <c r="AE35" s="7">
        <f t="shared" ref="AE35:AE41" si="133">C35*AB35*AC35/100</f>
        <v>0</v>
      </c>
      <c r="AF35" s="8">
        <v>1</v>
      </c>
      <c r="AG35" s="7">
        <v>100</v>
      </c>
      <c r="AH35" s="7">
        <f t="shared" si="30"/>
        <v>140000</v>
      </c>
      <c r="AI35" s="7">
        <f t="shared" si="31"/>
        <v>0</v>
      </c>
      <c r="AJ35" s="8">
        <v>1</v>
      </c>
      <c r="AK35" s="7">
        <v>100</v>
      </c>
      <c r="AL35" s="7">
        <f t="shared" ref="AL35:AL41" si="134">B35*AJ35*AK35/100</f>
        <v>140000</v>
      </c>
      <c r="AM35" s="7">
        <f t="shared" ref="AM35:AM41" si="135">C35*AJ35*AK35/100</f>
        <v>0</v>
      </c>
      <c r="AN35" s="8">
        <v>1</v>
      </c>
      <c r="AO35" s="7">
        <v>100</v>
      </c>
      <c r="AP35" s="7">
        <f t="shared" si="32"/>
        <v>140000</v>
      </c>
      <c r="AQ35" s="7">
        <f t="shared" si="33"/>
        <v>0</v>
      </c>
      <c r="AR35" s="8">
        <v>1</v>
      </c>
      <c r="AS35" s="7">
        <v>100</v>
      </c>
      <c r="AT35" s="7">
        <f t="shared" ref="AT35:AT41" si="136">B35*AR35*AS35/100</f>
        <v>140000</v>
      </c>
      <c r="AU35" s="7">
        <f t="shared" ref="AU35:AU41" si="137">C35*AR35*AS35/100</f>
        <v>0</v>
      </c>
      <c r="AV35" s="8">
        <v>1</v>
      </c>
      <c r="AW35" s="7">
        <v>110</v>
      </c>
      <c r="AX35" s="7">
        <f t="shared" si="34"/>
        <v>154000</v>
      </c>
      <c r="AY35" s="7">
        <f t="shared" si="35"/>
        <v>0</v>
      </c>
      <c r="AZ35" s="8">
        <v>1</v>
      </c>
      <c r="BA35" s="7">
        <v>110</v>
      </c>
      <c r="BB35" s="7">
        <f t="shared" ref="BB35:BB41" si="138">B35*AZ35*BA35/100</f>
        <v>154000</v>
      </c>
      <c r="BC35" s="7">
        <f t="shared" ref="BC35:BC41" si="139">C35*AZ35*BA35/100</f>
        <v>0</v>
      </c>
      <c r="BD35" s="8">
        <v>1</v>
      </c>
      <c r="BE35" s="7">
        <v>120</v>
      </c>
      <c r="BF35" s="7">
        <f t="shared" si="36"/>
        <v>168000</v>
      </c>
      <c r="BG35" s="7">
        <f t="shared" si="37"/>
        <v>0</v>
      </c>
      <c r="BH35" s="8">
        <v>1</v>
      </c>
      <c r="BI35" s="7">
        <v>120</v>
      </c>
      <c r="BJ35" s="7">
        <f t="shared" ref="BJ35:BJ41" si="140">B35*BH35*BI35/100</f>
        <v>168000</v>
      </c>
      <c r="BK35" s="7">
        <f t="shared" ref="BK35:BK41" si="141">C35*BH35*BI35/100</f>
        <v>0</v>
      </c>
      <c r="BL35" s="8">
        <v>1</v>
      </c>
      <c r="BM35" s="7">
        <v>120</v>
      </c>
      <c r="BN35" s="7">
        <f t="shared" si="38"/>
        <v>168000</v>
      </c>
      <c r="BO35" s="7">
        <f t="shared" si="39"/>
        <v>0</v>
      </c>
      <c r="BP35" s="8">
        <v>1</v>
      </c>
      <c r="BQ35" s="7">
        <v>120</v>
      </c>
      <c r="BR35" s="7">
        <f t="shared" ref="BR35:BR41" si="142">B35*BP35*BQ35/100</f>
        <v>168000</v>
      </c>
      <c r="BS35" s="7">
        <f t="shared" ref="BS35:BS41" si="143">C35*BP35*BQ35/100</f>
        <v>0</v>
      </c>
      <c r="BT35" s="8">
        <v>1</v>
      </c>
      <c r="BU35" s="7">
        <v>122</v>
      </c>
      <c r="BV35" s="7">
        <f t="shared" si="40"/>
        <v>170800</v>
      </c>
      <c r="BW35" s="7">
        <f t="shared" si="41"/>
        <v>0</v>
      </c>
      <c r="BX35" s="8">
        <v>1</v>
      </c>
      <c r="BY35" s="7">
        <v>122</v>
      </c>
      <c r="BZ35" s="7">
        <f t="shared" ref="BZ35:BZ41" si="144">B35*BX35*BY35/100</f>
        <v>170800</v>
      </c>
      <c r="CA35" s="7">
        <f t="shared" ref="CA35:CA41" si="145">C35*BX35*BY35/100</f>
        <v>0</v>
      </c>
      <c r="CB35" s="8">
        <v>1</v>
      </c>
      <c r="CC35" s="7">
        <v>122</v>
      </c>
      <c r="CD35" s="7">
        <f t="shared" si="42"/>
        <v>170800</v>
      </c>
      <c r="CE35" s="7">
        <f t="shared" si="43"/>
        <v>0</v>
      </c>
      <c r="CF35" s="8">
        <v>1</v>
      </c>
      <c r="CG35" s="7">
        <v>122</v>
      </c>
      <c r="CH35" s="7">
        <f t="shared" ref="CH35:CH41" si="146">B35*CF35*CG35/100</f>
        <v>170800</v>
      </c>
      <c r="CI35" s="7">
        <f t="shared" ref="CI35:CI41" si="147">C35*CF35*CG35/100</f>
        <v>0</v>
      </c>
      <c r="CJ35" s="8">
        <v>1</v>
      </c>
      <c r="CK35" s="7">
        <v>122</v>
      </c>
      <c r="CL35" s="7">
        <f t="shared" si="44"/>
        <v>170800</v>
      </c>
      <c r="CM35" s="7">
        <f t="shared" si="45"/>
        <v>0</v>
      </c>
      <c r="CN35" s="8">
        <v>1</v>
      </c>
      <c r="CO35" s="7">
        <v>122</v>
      </c>
      <c r="CP35" s="7">
        <f t="shared" si="46"/>
        <v>170800</v>
      </c>
      <c r="CQ35" s="7">
        <f t="shared" si="47"/>
        <v>0</v>
      </c>
      <c r="CR35" s="8">
        <v>1</v>
      </c>
      <c r="CS35" s="7">
        <v>122</v>
      </c>
      <c r="CT35" s="7">
        <f t="shared" ref="CT35:CT41" si="148">B35*CR35*CS35/100</f>
        <v>170800</v>
      </c>
      <c r="CU35" s="7">
        <f t="shared" ref="CU35:CU41" si="149">C35*CR35*CS35/100</f>
        <v>0</v>
      </c>
      <c r="CV35" s="8">
        <v>1</v>
      </c>
      <c r="CW35" s="7">
        <v>122</v>
      </c>
      <c r="CX35" s="7">
        <f t="shared" si="48"/>
        <v>170800</v>
      </c>
      <c r="CY35" s="7">
        <f t="shared" si="49"/>
        <v>0</v>
      </c>
      <c r="CZ35" s="8">
        <v>1</v>
      </c>
      <c r="DA35" s="7">
        <v>122</v>
      </c>
      <c r="DB35" s="7">
        <f t="shared" si="50"/>
        <v>170800</v>
      </c>
      <c r="DC35" s="7">
        <f t="shared" si="51"/>
        <v>0</v>
      </c>
      <c r="DD35" s="8">
        <v>1</v>
      </c>
      <c r="DE35" s="7">
        <v>122</v>
      </c>
      <c r="DF35" s="7">
        <f t="shared" si="52"/>
        <v>170800</v>
      </c>
      <c r="DG35" s="7">
        <f t="shared" si="53"/>
        <v>0</v>
      </c>
      <c r="DH35" s="8">
        <v>1</v>
      </c>
      <c r="DI35" s="7">
        <v>122</v>
      </c>
      <c r="DJ35" s="7">
        <f t="shared" si="54"/>
        <v>170800</v>
      </c>
      <c r="DK35" s="7">
        <f t="shared" si="55"/>
        <v>0</v>
      </c>
      <c r="DL35" s="8">
        <v>1</v>
      </c>
      <c r="DM35" s="7">
        <v>122</v>
      </c>
      <c r="DN35" s="7">
        <f t="shared" si="56"/>
        <v>170800</v>
      </c>
      <c r="DO35" s="7">
        <f t="shared" si="57"/>
        <v>0</v>
      </c>
      <c r="DP35" s="8">
        <v>1</v>
      </c>
      <c r="DQ35" s="7">
        <v>122</v>
      </c>
      <c r="DR35" s="7">
        <f t="shared" si="58"/>
        <v>170800</v>
      </c>
      <c r="DS35" s="7">
        <f t="shared" si="59"/>
        <v>0</v>
      </c>
      <c r="DT35" s="8">
        <v>1</v>
      </c>
      <c r="DU35" s="7">
        <v>122</v>
      </c>
      <c r="DV35" s="7">
        <f t="shared" si="60"/>
        <v>170800</v>
      </c>
      <c r="DW35" s="7">
        <f t="shared" si="61"/>
        <v>0</v>
      </c>
      <c r="DX35" s="8">
        <v>1</v>
      </c>
      <c r="DY35" s="7">
        <v>122</v>
      </c>
      <c r="DZ35" s="7">
        <f t="shared" si="62"/>
        <v>170800</v>
      </c>
      <c r="EA35" s="7">
        <f t="shared" si="63"/>
        <v>0</v>
      </c>
      <c r="EB35" s="8">
        <v>1</v>
      </c>
      <c r="EC35" s="7">
        <v>122</v>
      </c>
      <c r="ED35" s="7">
        <f t="shared" si="64"/>
        <v>170800</v>
      </c>
      <c r="EE35" s="7">
        <f t="shared" si="65"/>
        <v>0</v>
      </c>
      <c r="EF35" s="8">
        <v>1</v>
      </c>
      <c r="EG35" s="7">
        <v>122</v>
      </c>
      <c r="EH35" s="7">
        <f t="shared" si="66"/>
        <v>170800</v>
      </c>
      <c r="EI35" s="7">
        <f t="shared" si="67"/>
        <v>0</v>
      </c>
      <c r="EJ35" s="8">
        <v>1</v>
      </c>
      <c r="EK35" s="7">
        <v>122</v>
      </c>
      <c r="EL35" s="7">
        <f t="shared" si="68"/>
        <v>170800</v>
      </c>
      <c r="EM35" s="7">
        <f t="shared" si="69"/>
        <v>0</v>
      </c>
      <c r="EN35" s="8">
        <v>1</v>
      </c>
      <c r="EO35" s="7">
        <v>122</v>
      </c>
      <c r="EP35" s="7">
        <f t="shared" si="70"/>
        <v>170800</v>
      </c>
      <c r="EQ35" s="7">
        <f t="shared" si="71"/>
        <v>0</v>
      </c>
      <c r="ER35" s="8">
        <v>1</v>
      </c>
      <c r="ES35" s="7">
        <v>122</v>
      </c>
      <c r="ET35" s="7">
        <f t="shared" si="72"/>
        <v>170800</v>
      </c>
      <c r="EU35" s="7">
        <f t="shared" si="73"/>
        <v>0</v>
      </c>
      <c r="EV35" s="8">
        <v>1</v>
      </c>
      <c r="EW35" s="7">
        <v>122</v>
      </c>
      <c r="EX35" s="7">
        <f t="shared" si="74"/>
        <v>170800</v>
      </c>
      <c r="EY35" s="7">
        <f t="shared" si="75"/>
        <v>0</v>
      </c>
      <c r="EZ35" s="8">
        <v>1</v>
      </c>
      <c r="FA35" s="7">
        <v>122</v>
      </c>
      <c r="FB35" s="7">
        <f t="shared" si="76"/>
        <v>170800</v>
      </c>
      <c r="FC35" s="7">
        <f t="shared" si="77"/>
        <v>0</v>
      </c>
      <c r="FD35" s="8">
        <v>1</v>
      </c>
      <c r="FE35" s="7">
        <v>122</v>
      </c>
      <c r="FF35" s="7">
        <f t="shared" si="78"/>
        <v>170800</v>
      </c>
      <c r="FG35" s="7">
        <f t="shared" si="79"/>
        <v>0</v>
      </c>
      <c r="FH35" s="8">
        <v>1</v>
      </c>
      <c r="FI35" s="7">
        <v>120</v>
      </c>
      <c r="FJ35" s="7">
        <f t="shared" si="80"/>
        <v>168000</v>
      </c>
      <c r="FK35" s="7">
        <f t="shared" si="81"/>
        <v>0</v>
      </c>
      <c r="FL35" s="8">
        <v>1</v>
      </c>
      <c r="FM35" s="7">
        <v>122</v>
      </c>
      <c r="FN35" s="7">
        <f t="shared" si="82"/>
        <v>170800</v>
      </c>
      <c r="FO35" s="7">
        <f t="shared" si="83"/>
        <v>0</v>
      </c>
      <c r="FP35" s="8">
        <v>1</v>
      </c>
      <c r="FQ35" s="7">
        <v>122</v>
      </c>
      <c r="FR35" s="7">
        <f t="shared" si="84"/>
        <v>170800</v>
      </c>
      <c r="FS35" s="7">
        <f t="shared" si="85"/>
        <v>0</v>
      </c>
      <c r="FT35" s="8">
        <v>1</v>
      </c>
      <c r="FU35" s="7">
        <v>122</v>
      </c>
      <c r="FV35" s="7">
        <f t="shared" si="86"/>
        <v>170800</v>
      </c>
      <c r="FW35" s="7">
        <f t="shared" si="87"/>
        <v>0</v>
      </c>
      <c r="FX35" s="8">
        <v>1</v>
      </c>
      <c r="FY35" s="7">
        <v>122</v>
      </c>
      <c r="FZ35" s="7">
        <f t="shared" si="88"/>
        <v>170800</v>
      </c>
      <c r="GA35" s="7">
        <f t="shared" si="89"/>
        <v>0</v>
      </c>
      <c r="GB35" s="8">
        <v>1</v>
      </c>
      <c r="GC35" s="7">
        <v>122</v>
      </c>
      <c r="GD35" s="7">
        <f t="shared" si="90"/>
        <v>170800</v>
      </c>
      <c r="GE35" s="7">
        <f t="shared" si="91"/>
        <v>0</v>
      </c>
      <c r="GF35" s="8">
        <v>1</v>
      </c>
      <c r="GG35" s="7">
        <v>122</v>
      </c>
      <c r="GH35" s="7">
        <f t="shared" si="92"/>
        <v>170800</v>
      </c>
      <c r="GI35" s="7">
        <f t="shared" si="93"/>
        <v>0</v>
      </c>
      <c r="GJ35" s="8">
        <v>1</v>
      </c>
      <c r="GK35" s="7">
        <v>122</v>
      </c>
      <c r="GL35" s="7">
        <f t="shared" si="94"/>
        <v>170800</v>
      </c>
      <c r="GM35" s="7">
        <f t="shared" si="95"/>
        <v>0</v>
      </c>
      <c r="GN35" s="8">
        <v>1</v>
      </c>
      <c r="GO35" s="7">
        <v>110</v>
      </c>
      <c r="GP35" s="7">
        <f t="shared" si="96"/>
        <v>154000</v>
      </c>
      <c r="GQ35" s="7">
        <f t="shared" si="97"/>
        <v>0</v>
      </c>
      <c r="GR35" s="8">
        <v>1</v>
      </c>
      <c r="GS35" s="7">
        <v>120</v>
      </c>
      <c r="GT35" s="7">
        <f t="shared" si="98"/>
        <v>168000</v>
      </c>
      <c r="GU35" s="7">
        <f t="shared" si="99"/>
        <v>0</v>
      </c>
      <c r="GV35" s="8">
        <v>1</v>
      </c>
      <c r="GW35" s="7">
        <v>120</v>
      </c>
      <c r="GX35" s="7">
        <f t="shared" si="100"/>
        <v>168000</v>
      </c>
      <c r="GY35" s="7">
        <f t="shared" si="101"/>
        <v>0</v>
      </c>
      <c r="GZ35" s="8">
        <v>1</v>
      </c>
      <c r="HA35" s="7">
        <v>120</v>
      </c>
      <c r="HB35" s="7">
        <f t="shared" si="102"/>
        <v>168000</v>
      </c>
      <c r="HC35" s="7">
        <f t="shared" si="103"/>
        <v>0</v>
      </c>
      <c r="HD35" s="8">
        <v>1</v>
      </c>
      <c r="HE35" s="7">
        <v>120</v>
      </c>
      <c r="HF35" s="7">
        <f t="shared" si="104"/>
        <v>168000</v>
      </c>
      <c r="HG35" s="7">
        <f t="shared" si="105"/>
        <v>0</v>
      </c>
      <c r="HH35" s="8">
        <v>1</v>
      </c>
      <c r="HI35" s="7">
        <v>122</v>
      </c>
      <c r="HJ35" s="7">
        <f t="shared" si="106"/>
        <v>170800</v>
      </c>
      <c r="HK35" s="7">
        <f t="shared" si="107"/>
        <v>0</v>
      </c>
      <c r="HL35" s="8">
        <v>1</v>
      </c>
      <c r="HM35" s="7">
        <v>122</v>
      </c>
      <c r="HN35" s="7">
        <f t="shared" si="108"/>
        <v>170800</v>
      </c>
      <c r="HO35" s="7">
        <f t="shared" si="109"/>
        <v>0</v>
      </c>
      <c r="HP35" s="8">
        <v>1</v>
      </c>
      <c r="HQ35" s="7">
        <v>122</v>
      </c>
      <c r="HR35" s="7">
        <f t="shared" si="110"/>
        <v>170800</v>
      </c>
      <c r="HS35" s="7">
        <f t="shared" si="111"/>
        <v>0</v>
      </c>
      <c r="HT35" s="8">
        <v>1</v>
      </c>
      <c r="HU35" s="7">
        <v>122</v>
      </c>
      <c r="HV35" s="7">
        <f t="shared" si="112"/>
        <v>170800</v>
      </c>
      <c r="HW35" s="7">
        <f t="shared" si="113"/>
        <v>0</v>
      </c>
      <c r="HX35" s="8">
        <v>1</v>
      </c>
      <c r="HY35" s="7">
        <v>122</v>
      </c>
      <c r="HZ35" s="7">
        <f t="shared" si="114"/>
        <v>170800</v>
      </c>
      <c r="IA35" s="7">
        <f t="shared" si="115"/>
        <v>0</v>
      </c>
      <c r="IB35" s="8">
        <v>1</v>
      </c>
      <c r="IC35" s="7">
        <v>122</v>
      </c>
      <c r="ID35" s="7">
        <f t="shared" si="116"/>
        <v>170800</v>
      </c>
      <c r="IE35" s="7">
        <f t="shared" si="117"/>
        <v>0</v>
      </c>
      <c r="IF35" s="8">
        <v>1</v>
      </c>
      <c r="IG35" s="7">
        <v>122</v>
      </c>
      <c r="IH35" s="7">
        <f t="shared" si="118"/>
        <v>170800</v>
      </c>
      <c r="II35" s="7">
        <f t="shared" si="119"/>
        <v>0</v>
      </c>
    </row>
    <row r="36" spans="1:243">
      <c r="A36" t="s">
        <v>5</v>
      </c>
      <c r="B36" s="10">
        <v>100000</v>
      </c>
      <c r="C36" s="10">
        <v>0</v>
      </c>
      <c r="D36" s="28">
        <v>4</v>
      </c>
      <c r="E36" s="7">
        <v>100</v>
      </c>
      <c r="F36" s="7">
        <f t="shared" si="126"/>
        <v>400000</v>
      </c>
      <c r="G36" s="7">
        <f t="shared" si="127"/>
        <v>0</v>
      </c>
      <c r="H36" s="8">
        <v>4</v>
      </c>
      <c r="I36" s="7">
        <v>100</v>
      </c>
      <c r="J36" s="7">
        <f t="shared" si="124"/>
        <v>400000</v>
      </c>
      <c r="K36" s="7">
        <f t="shared" si="125"/>
        <v>0</v>
      </c>
      <c r="L36" s="8">
        <v>4</v>
      </c>
      <c r="M36" s="7">
        <v>100</v>
      </c>
      <c r="N36" s="7">
        <f t="shared" si="128"/>
        <v>400000</v>
      </c>
      <c r="O36" s="7">
        <f t="shared" si="129"/>
        <v>0</v>
      </c>
      <c r="P36" s="8">
        <v>4</v>
      </c>
      <c r="Q36" s="7">
        <v>100</v>
      </c>
      <c r="R36" s="7">
        <f t="shared" si="26"/>
        <v>400000</v>
      </c>
      <c r="S36" s="7">
        <f t="shared" si="27"/>
        <v>0</v>
      </c>
      <c r="T36" s="8">
        <v>4</v>
      </c>
      <c r="U36" s="7">
        <v>100</v>
      </c>
      <c r="V36" s="7">
        <f t="shared" si="130"/>
        <v>400000</v>
      </c>
      <c r="W36" s="7">
        <f t="shared" si="131"/>
        <v>0</v>
      </c>
      <c r="X36" s="8">
        <v>4</v>
      </c>
      <c r="Y36" s="7">
        <v>100</v>
      </c>
      <c r="Z36" s="7">
        <f t="shared" si="28"/>
        <v>400000</v>
      </c>
      <c r="AA36" s="7">
        <f t="shared" si="29"/>
        <v>0</v>
      </c>
      <c r="AB36" s="8">
        <v>4</v>
      </c>
      <c r="AC36" s="7">
        <v>100</v>
      </c>
      <c r="AD36" s="7">
        <f t="shared" si="132"/>
        <v>400000</v>
      </c>
      <c r="AE36" s="7">
        <f t="shared" si="133"/>
        <v>0</v>
      </c>
      <c r="AF36" s="8">
        <v>4</v>
      </c>
      <c r="AG36" s="7">
        <v>100</v>
      </c>
      <c r="AH36" s="7">
        <f t="shared" si="30"/>
        <v>400000</v>
      </c>
      <c r="AI36" s="7">
        <f t="shared" si="31"/>
        <v>0</v>
      </c>
      <c r="AJ36" s="8">
        <v>4</v>
      </c>
      <c r="AK36" s="7">
        <v>100</v>
      </c>
      <c r="AL36" s="7">
        <f t="shared" si="134"/>
        <v>400000</v>
      </c>
      <c r="AM36" s="7">
        <f t="shared" si="135"/>
        <v>0</v>
      </c>
      <c r="AN36" s="8">
        <v>4</v>
      </c>
      <c r="AO36" s="7">
        <v>100</v>
      </c>
      <c r="AP36" s="7">
        <f t="shared" si="32"/>
        <v>400000</v>
      </c>
      <c r="AQ36" s="7">
        <f t="shared" si="33"/>
        <v>0</v>
      </c>
      <c r="AR36" s="8">
        <v>4</v>
      </c>
      <c r="AS36" s="7">
        <v>100</v>
      </c>
      <c r="AT36" s="7">
        <f t="shared" si="136"/>
        <v>400000</v>
      </c>
      <c r="AU36" s="7">
        <f t="shared" si="137"/>
        <v>0</v>
      </c>
      <c r="AV36" s="8">
        <v>4</v>
      </c>
      <c r="AW36" s="7">
        <v>100</v>
      </c>
      <c r="AX36" s="7">
        <f t="shared" si="34"/>
        <v>400000</v>
      </c>
      <c r="AY36" s="7">
        <f t="shared" si="35"/>
        <v>0</v>
      </c>
      <c r="AZ36" s="8">
        <v>4</v>
      </c>
      <c r="BA36" s="7">
        <v>100</v>
      </c>
      <c r="BB36" s="7">
        <f t="shared" si="138"/>
        <v>400000</v>
      </c>
      <c r="BC36" s="7">
        <f t="shared" si="139"/>
        <v>0</v>
      </c>
      <c r="BD36" s="8">
        <v>4</v>
      </c>
      <c r="BE36" s="7">
        <v>100</v>
      </c>
      <c r="BF36" s="7">
        <f t="shared" si="36"/>
        <v>400000</v>
      </c>
      <c r="BG36" s="7">
        <f t="shared" si="37"/>
        <v>0</v>
      </c>
      <c r="BH36" s="8">
        <v>4</v>
      </c>
      <c r="BI36" s="7">
        <v>100</v>
      </c>
      <c r="BJ36" s="7">
        <f t="shared" si="140"/>
        <v>400000</v>
      </c>
      <c r="BK36" s="7">
        <f t="shared" si="141"/>
        <v>0</v>
      </c>
      <c r="BL36" s="8">
        <v>4</v>
      </c>
      <c r="BM36" s="7">
        <v>100</v>
      </c>
      <c r="BN36" s="7">
        <f t="shared" si="38"/>
        <v>400000</v>
      </c>
      <c r="BO36" s="7">
        <f t="shared" si="39"/>
        <v>0</v>
      </c>
      <c r="BP36" s="8">
        <v>4</v>
      </c>
      <c r="BQ36" s="7">
        <v>100</v>
      </c>
      <c r="BR36" s="7">
        <f t="shared" si="142"/>
        <v>400000</v>
      </c>
      <c r="BS36" s="7">
        <f t="shared" si="143"/>
        <v>0</v>
      </c>
      <c r="BT36" s="8">
        <v>4</v>
      </c>
      <c r="BU36" s="7">
        <v>100</v>
      </c>
      <c r="BV36" s="7">
        <f t="shared" si="40"/>
        <v>400000</v>
      </c>
      <c r="BW36" s="7">
        <f t="shared" si="41"/>
        <v>0</v>
      </c>
      <c r="BX36" s="8">
        <v>4</v>
      </c>
      <c r="BY36" s="7">
        <v>100</v>
      </c>
      <c r="BZ36" s="7">
        <f t="shared" si="144"/>
        <v>400000</v>
      </c>
      <c r="CA36" s="7">
        <f t="shared" si="145"/>
        <v>0</v>
      </c>
      <c r="CB36" s="8">
        <v>4</v>
      </c>
      <c r="CC36" s="7">
        <v>100</v>
      </c>
      <c r="CD36" s="7">
        <f t="shared" si="42"/>
        <v>400000</v>
      </c>
      <c r="CE36" s="7">
        <f t="shared" si="43"/>
        <v>0</v>
      </c>
      <c r="CF36" s="8">
        <v>4</v>
      </c>
      <c r="CG36" s="7">
        <v>100</v>
      </c>
      <c r="CH36" s="7">
        <f t="shared" si="146"/>
        <v>400000</v>
      </c>
      <c r="CI36" s="7">
        <f t="shared" si="147"/>
        <v>0</v>
      </c>
      <c r="CJ36" s="8">
        <v>4</v>
      </c>
      <c r="CK36" s="7">
        <v>100</v>
      </c>
      <c r="CL36" s="7">
        <f t="shared" si="44"/>
        <v>400000</v>
      </c>
      <c r="CM36" s="7">
        <f t="shared" si="45"/>
        <v>0</v>
      </c>
      <c r="CN36" s="8">
        <v>4</v>
      </c>
      <c r="CO36" s="7">
        <v>100</v>
      </c>
      <c r="CP36" s="7">
        <f t="shared" si="46"/>
        <v>400000</v>
      </c>
      <c r="CQ36" s="7">
        <f t="shared" si="47"/>
        <v>0</v>
      </c>
      <c r="CR36" s="8">
        <v>4</v>
      </c>
      <c r="CS36" s="7">
        <v>100</v>
      </c>
      <c r="CT36" s="7">
        <f t="shared" si="148"/>
        <v>400000</v>
      </c>
      <c r="CU36" s="7">
        <f t="shared" si="149"/>
        <v>0</v>
      </c>
      <c r="CV36" s="8">
        <v>4</v>
      </c>
      <c r="CW36" s="7">
        <v>100</v>
      </c>
      <c r="CX36" s="7">
        <f t="shared" si="48"/>
        <v>400000</v>
      </c>
      <c r="CY36" s="7">
        <f t="shared" si="49"/>
        <v>0</v>
      </c>
      <c r="CZ36" s="8">
        <v>4</v>
      </c>
      <c r="DA36" s="7">
        <v>100</v>
      </c>
      <c r="DB36" s="7">
        <f t="shared" si="50"/>
        <v>400000</v>
      </c>
      <c r="DC36" s="7">
        <f t="shared" si="51"/>
        <v>0</v>
      </c>
      <c r="DD36" s="8">
        <v>4</v>
      </c>
      <c r="DE36" s="7">
        <v>100</v>
      </c>
      <c r="DF36" s="7">
        <f t="shared" si="52"/>
        <v>400000</v>
      </c>
      <c r="DG36" s="7">
        <f t="shared" si="53"/>
        <v>0</v>
      </c>
      <c r="DH36" s="8">
        <v>4</v>
      </c>
      <c r="DI36" s="7">
        <v>100</v>
      </c>
      <c r="DJ36" s="7">
        <f t="shared" si="54"/>
        <v>400000</v>
      </c>
      <c r="DK36" s="7">
        <f t="shared" si="55"/>
        <v>0</v>
      </c>
      <c r="DL36" s="8">
        <v>4</v>
      </c>
      <c r="DM36" s="7">
        <v>100</v>
      </c>
      <c r="DN36" s="7">
        <f t="shared" si="56"/>
        <v>400000</v>
      </c>
      <c r="DO36" s="7">
        <f t="shared" si="57"/>
        <v>0</v>
      </c>
      <c r="DP36" s="8">
        <v>4</v>
      </c>
      <c r="DQ36" s="7">
        <v>100</v>
      </c>
      <c r="DR36" s="7">
        <f t="shared" si="58"/>
        <v>400000</v>
      </c>
      <c r="DS36" s="7">
        <f t="shared" si="59"/>
        <v>0</v>
      </c>
      <c r="DT36" s="8">
        <v>4</v>
      </c>
      <c r="DU36" s="7">
        <v>100</v>
      </c>
      <c r="DV36" s="7">
        <f t="shared" si="60"/>
        <v>400000</v>
      </c>
      <c r="DW36" s="7">
        <f t="shared" si="61"/>
        <v>0</v>
      </c>
      <c r="DX36" s="8">
        <v>4</v>
      </c>
      <c r="DY36" s="7">
        <v>100</v>
      </c>
      <c r="DZ36" s="7">
        <f t="shared" si="62"/>
        <v>400000</v>
      </c>
      <c r="EA36" s="7">
        <f t="shared" si="63"/>
        <v>0</v>
      </c>
      <c r="EB36" s="8">
        <v>4</v>
      </c>
      <c r="EC36" s="7">
        <v>100</v>
      </c>
      <c r="ED36" s="7">
        <f t="shared" si="64"/>
        <v>400000</v>
      </c>
      <c r="EE36" s="7">
        <f t="shared" si="65"/>
        <v>0</v>
      </c>
      <c r="EF36" s="8">
        <v>4</v>
      </c>
      <c r="EG36" s="7">
        <v>100</v>
      </c>
      <c r="EH36" s="7">
        <f t="shared" si="66"/>
        <v>400000</v>
      </c>
      <c r="EI36" s="7">
        <f t="shared" si="67"/>
        <v>0</v>
      </c>
      <c r="EJ36" s="8">
        <v>4</v>
      </c>
      <c r="EK36" s="7">
        <v>100</v>
      </c>
      <c r="EL36" s="7">
        <f t="shared" si="68"/>
        <v>400000</v>
      </c>
      <c r="EM36" s="7">
        <f t="shared" si="69"/>
        <v>0</v>
      </c>
      <c r="EN36" s="8">
        <v>4</v>
      </c>
      <c r="EO36" s="7">
        <v>100</v>
      </c>
      <c r="EP36" s="7">
        <f t="shared" si="70"/>
        <v>400000</v>
      </c>
      <c r="EQ36" s="7">
        <f t="shared" si="71"/>
        <v>0</v>
      </c>
      <c r="ER36" s="8">
        <v>4</v>
      </c>
      <c r="ES36" s="7">
        <v>100</v>
      </c>
      <c r="ET36" s="7">
        <f t="shared" si="72"/>
        <v>400000</v>
      </c>
      <c r="EU36" s="7">
        <f t="shared" si="73"/>
        <v>0</v>
      </c>
      <c r="EV36" s="8">
        <v>4</v>
      </c>
      <c r="EW36" s="7">
        <v>100</v>
      </c>
      <c r="EX36" s="7">
        <f t="shared" si="74"/>
        <v>400000</v>
      </c>
      <c r="EY36" s="7">
        <f t="shared" si="75"/>
        <v>0</v>
      </c>
      <c r="EZ36" s="8">
        <v>4</v>
      </c>
      <c r="FA36" s="7">
        <v>100</v>
      </c>
      <c r="FB36" s="7">
        <f t="shared" si="76"/>
        <v>400000</v>
      </c>
      <c r="FC36" s="7">
        <f t="shared" si="77"/>
        <v>0</v>
      </c>
      <c r="FD36" s="8">
        <v>4</v>
      </c>
      <c r="FE36" s="7">
        <v>100</v>
      </c>
      <c r="FF36" s="7">
        <f t="shared" si="78"/>
        <v>400000</v>
      </c>
      <c r="FG36" s="7">
        <f t="shared" si="79"/>
        <v>0</v>
      </c>
      <c r="FH36" s="8">
        <v>4</v>
      </c>
      <c r="FI36" s="7">
        <v>100</v>
      </c>
      <c r="FJ36" s="7">
        <f t="shared" si="80"/>
        <v>400000</v>
      </c>
      <c r="FK36" s="7">
        <f t="shared" si="81"/>
        <v>0</v>
      </c>
      <c r="FL36" s="8">
        <v>4</v>
      </c>
      <c r="FM36" s="7">
        <v>100</v>
      </c>
      <c r="FN36" s="7">
        <f t="shared" si="82"/>
        <v>400000</v>
      </c>
      <c r="FO36" s="7">
        <f t="shared" si="83"/>
        <v>0</v>
      </c>
      <c r="FP36" s="8">
        <v>4</v>
      </c>
      <c r="FQ36" s="7">
        <v>100</v>
      </c>
      <c r="FR36" s="7">
        <f t="shared" si="84"/>
        <v>400000</v>
      </c>
      <c r="FS36" s="7">
        <f t="shared" si="85"/>
        <v>0</v>
      </c>
      <c r="FT36" s="8">
        <v>4</v>
      </c>
      <c r="FU36" s="7">
        <v>100</v>
      </c>
      <c r="FV36" s="7">
        <f t="shared" si="86"/>
        <v>400000</v>
      </c>
      <c r="FW36" s="7">
        <f t="shared" si="87"/>
        <v>0</v>
      </c>
      <c r="FX36" s="8">
        <v>4</v>
      </c>
      <c r="FY36" s="7">
        <v>100</v>
      </c>
      <c r="FZ36" s="7">
        <f t="shared" si="88"/>
        <v>400000</v>
      </c>
      <c r="GA36" s="7">
        <f t="shared" si="89"/>
        <v>0</v>
      </c>
      <c r="GB36" s="8">
        <v>4</v>
      </c>
      <c r="GC36" s="7">
        <v>100</v>
      </c>
      <c r="GD36" s="7">
        <f t="shared" si="90"/>
        <v>400000</v>
      </c>
      <c r="GE36" s="7">
        <f t="shared" si="91"/>
        <v>0</v>
      </c>
      <c r="GF36" s="8">
        <v>4</v>
      </c>
      <c r="GG36" s="7">
        <v>100</v>
      </c>
      <c r="GH36" s="7">
        <f t="shared" si="92"/>
        <v>400000</v>
      </c>
      <c r="GI36" s="7">
        <f t="shared" si="93"/>
        <v>0</v>
      </c>
      <c r="GJ36" s="8">
        <v>4</v>
      </c>
      <c r="GK36" s="7">
        <v>100</v>
      </c>
      <c r="GL36" s="7">
        <f t="shared" si="94"/>
        <v>400000</v>
      </c>
      <c r="GM36" s="7">
        <f t="shared" si="95"/>
        <v>0</v>
      </c>
      <c r="GN36" s="8">
        <v>4</v>
      </c>
      <c r="GO36" s="7">
        <v>100</v>
      </c>
      <c r="GP36" s="7">
        <f t="shared" si="96"/>
        <v>400000</v>
      </c>
      <c r="GQ36" s="7">
        <f t="shared" si="97"/>
        <v>0</v>
      </c>
      <c r="GR36" s="8">
        <v>4</v>
      </c>
      <c r="GS36" s="7">
        <v>100</v>
      </c>
      <c r="GT36" s="7">
        <f t="shared" si="98"/>
        <v>400000</v>
      </c>
      <c r="GU36" s="7">
        <f t="shared" si="99"/>
        <v>0</v>
      </c>
      <c r="GV36" s="8">
        <v>4</v>
      </c>
      <c r="GW36" s="7">
        <v>100</v>
      </c>
      <c r="GX36" s="7">
        <f t="shared" si="100"/>
        <v>400000</v>
      </c>
      <c r="GY36" s="7">
        <f t="shared" si="101"/>
        <v>0</v>
      </c>
      <c r="GZ36" s="8">
        <v>4</v>
      </c>
      <c r="HA36" s="7">
        <v>100</v>
      </c>
      <c r="HB36" s="7">
        <f t="shared" si="102"/>
        <v>400000</v>
      </c>
      <c r="HC36" s="7">
        <f t="shared" si="103"/>
        <v>0</v>
      </c>
      <c r="HD36" s="8">
        <v>4</v>
      </c>
      <c r="HE36" s="7">
        <v>100</v>
      </c>
      <c r="HF36" s="7">
        <f t="shared" si="104"/>
        <v>400000</v>
      </c>
      <c r="HG36" s="7">
        <f t="shared" si="105"/>
        <v>0</v>
      </c>
      <c r="HH36" s="8">
        <v>4</v>
      </c>
      <c r="HI36" s="7">
        <v>100</v>
      </c>
      <c r="HJ36" s="7">
        <f t="shared" si="106"/>
        <v>400000</v>
      </c>
      <c r="HK36" s="7">
        <f t="shared" si="107"/>
        <v>0</v>
      </c>
      <c r="HL36" s="8">
        <v>4</v>
      </c>
      <c r="HM36" s="7">
        <v>100</v>
      </c>
      <c r="HN36" s="7">
        <f t="shared" si="108"/>
        <v>400000</v>
      </c>
      <c r="HO36" s="7">
        <f t="shared" si="109"/>
        <v>0</v>
      </c>
      <c r="HP36" s="8">
        <v>4</v>
      </c>
      <c r="HQ36" s="7">
        <v>100</v>
      </c>
      <c r="HR36" s="7">
        <f t="shared" si="110"/>
        <v>400000</v>
      </c>
      <c r="HS36" s="7">
        <f t="shared" si="111"/>
        <v>0</v>
      </c>
      <c r="HT36" s="8">
        <v>4</v>
      </c>
      <c r="HU36" s="7">
        <v>100</v>
      </c>
      <c r="HV36" s="7">
        <f t="shared" si="112"/>
        <v>400000</v>
      </c>
      <c r="HW36" s="7">
        <f t="shared" si="113"/>
        <v>0</v>
      </c>
      <c r="HX36" s="8">
        <v>4</v>
      </c>
      <c r="HY36" s="7">
        <v>100</v>
      </c>
      <c r="HZ36" s="7">
        <f t="shared" si="114"/>
        <v>400000</v>
      </c>
      <c r="IA36" s="7">
        <f t="shared" si="115"/>
        <v>0</v>
      </c>
      <c r="IB36" s="8">
        <v>4</v>
      </c>
      <c r="IC36" s="7">
        <v>100</v>
      </c>
      <c r="ID36" s="7">
        <f t="shared" si="116"/>
        <v>400000</v>
      </c>
      <c r="IE36" s="7">
        <f t="shared" si="117"/>
        <v>0</v>
      </c>
      <c r="IF36" s="8">
        <v>4</v>
      </c>
      <c r="IG36" s="7">
        <v>100</v>
      </c>
      <c r="IH36" s="7">
        <f t="shared" si="118"/>
        <v>400000</v>
      </c>
      <c r="II36" s="7">
        <f t="shared" si="119"/>
        <v>0</v>
      </c>
    </row>
    <row r="37" spans="1:243">
      <c r="A37" t="s">
        <v>66</v>
      </c>
      <c r="B37" s="10">
        <v>50000</v>
      </c>
      <c r="C37" s="10">
        <v>0</v>
      </c>
      <c r="D37" s="28">
        <v>4</v>
      </c>
      <c r="E37" s="7">
        <v>100</v>
      </c>
      <c r="F37" s="7">
        <f>B37*D37*E37/100</f>
        <v>200000</v>
      </c>
      <c r="G37" s="7">
        <f>C37*D37*E37/100</f>
        <v>0</v>
      </c>
      <c r="H37" s="8">
        <v>4</v>
      </c>
      <c r="I37" s="7">
        <v>100</v>
      </c>
      <c r="J37" s="7">
        <f>B37*H37*I37/100</f>
        <v>200000</v>
      </c>
      <c r="K37" s="7">
        <f>C37*H37*I37/100</f>
        <v>0</v>
      </c>
      <c r="L37" s="8">
        <v>4</v>
      </c>
      <c r="M37" s="7">
        <v>100</v>
      </c>
      <c r="N37" s="7">
        <f>B37*L37*M37/100</f>
        <v>200000</v>
      </c>
      <c r="O37" s="7">
        <f>C37*L37*M37/100</f>
        <v>0</v>
      </c>
      <c r="P37" s="8">
        <v>4</v>
      </c>
      <c r="Q37" s="7">
        <v>100</v>
      </c>
      <c r="R37" s="7">
        <f>B37*P37*Q37/100</f>
        <v>200000</v>
      </c>
      <c r="S37" s="7">
        <f>C37*P37*Q37/100</f>
        <v>0</v>
      </c>
      <c r="T37" s="8">
        <v>4</v>
      </c>
      <c r="U37" s="7">
        <v>100</v>
      </c>
      <c r="V37" s="7">
        <f>B37*T37*U37/100</f>
        <v>200000</v>
      </c>
      <c r="W37" s="7">
        <f>C37*T37*U37/100</f>
        <v>0</v>
      </c>
      <c r="X37" s="8">
        <v>4</v>
      </c>
      <c r="Y37" s="7">
        <v>100</v>
      </c>
      <c r="Z37" s="7">
        <f>B37*X37*Y37/100</f>
        <v>200000</v>
      </c>
      <c r="AA37" s="7">
        <f>C37*X37*Y37/100</f>
        <v>0</v>
      </c>
      <c r="AB37" s="8">
        <v>4</v>
      </c>
      <c r="AC37" s="7">
        <v>100</v>
      </c>
      <c r="AD37" s="7">
        <f>B37*AB37*AC37/100</f>
        <v>200000</v>
      </c>
      <c r="AE37" s="7">
        <f>C37*AB37*AC37/100</f>
        <v>0</v>
      </c>
      <c r="AF37" s="8">
        <v>4</v>
      </c>
      <c r="AG37" s="7">
        <v>100</v>
      </c>
      <c r="AH37" s="7">
        <f>B37*AF37*AG37/100</f>
        <v>200000</v>
      </c>
      <c r="AI37" s="7">
        <f>C37*AF37*AG37/100</f>
        <v>0</v>
      </c>
      <c r="AJ37" s="8">
        <v>4</v>
      </c>
      <c r="AK37" s="7">
        <v>100</v>
      </c>
      <c r="AL37" s="7">
        <f>B37*AJ37*AK37/100</f>
        <v>200000</v>
      </c>
      <c r="AM37" s="7">
        <f>C37*AJ37*AK37/100</f>
        <v>0</v>
      </c>
      <c r="AN37" s="8">
        <v>4</v>
      </c>
      <c r="AO37" s="7">
        <v>100</v>
      </c>
      <c r="AP37" s="7">
        <f>B37*AN37*AO37/100</f>
        <v>200000</v>
      </c>
      <c r="AQ37" s="7">
        <f>C37*AN37*AO37/100</f>
        <v>0</v>
      </c>
      <c r="AR37" s="8">
        <v>4</v>
      </c>
      <c r="AS37" s="7">
        <v>100</v>
      </c>
      <c r="AT37" s="7">
        <f>B37*AR37*AS37/100</f>
        <v>200000</v>
      </c>
      <c r="AU37" s="7">
        <f>C37*AR37*AS37/100</f>
        <v>0</v>
      </c>
      <c r="AV37" s="8">
        <v>4</v>
      </c>
      <c r="AW37" s="7">
        <v>100</v>
      </c>
      <c r="AX37" s="7">
        <f>B37*AV37*AW37/100</f>
        <v>200000</v>
      </c>
      <c r="AY37" s="7">
        <f>C37*AV37*AW37/100</f>
        <v>0</v>
      </c>
      <c r="AZ37" s="8">
        <v>4</v>
      </c>
      <c r="BA37" s="7">
        <v>100</v>
      </c>
      <c r="BB37" s="7">
        <f>B37*AZ37*BA37/100</f>
        <v>200000</v>
      </c>
      <c r="BC37" s="7">
        <f>C37*AZ37*BA37/100</f>
        <v>0</v>
      </c>
      <c r="BD37" s="8">
        <v>4</v>
      </c>
      <c r="BE37" s="7">
        <v>100</v>
      </c>
      <c r="BF37" s="7">
        <f>B37*BD37*BE37/100</f>
        <v>200000</v>
      </c>
      <c r="BG37" s="7">
        <f>C37*BD37*BE37/100</f>
        <v>0</v>
      </c>
      <c r="BH37" s="8">
        <v>4</v>
      </c>
      <c r="BI37" s="7">
        <v>100</v>
      </c>
      <c r="BJ37" s="7">
        <f>B37*BH37*BI37/100</f>
        <v>200000</v>
      </c>
      <c r="BK37" s="7">
        <f>C37*BH37*BI37/100</f>
        <v>0</v>
      </c>
      <c r="BL37" s="8">
        <v>4</v>
      </c>
      <c r="BM37" s="7">
        <v>100</v>
      </c>
      <c r="BN37" s="7">
        <f>B37*BL37*BM37/100</f>
        <v>200000</v>
      </c>
      <c r="BO37" s="7">
        <f>C37*BL37*BM37/100</f>
        <v>0</v>
      </c>
      <c r="BP37" s="8">
        <v>4</v>
      </c>
      <c r="BQ37" s="7">
        <v>100</v>
      </c>
      <c r="BR37" s="7">
        <f>B37*BP37*BQ37/100</f>
        <v>200000</v>
      </c>
      <c r="BS37" s="7">
        <f>C37*BP37*BQ37/100</f>
        <v>0</v>
      </c>
      <c r="BT37" s="8">
        <v>4</v>
      </c>
      <c r="BU37" s="7">
        <v>100</v>
      </c>
      <c r="BV37" s="7">
        <f>B37*BT37*BU37/100</f>
        <v>200000</v>
      </c>
      <c r="BW37" s="7">
        <f>C37*BT37*BU37/100</f>
        <v>0</v>
      </c>
      <c r="BX37" s="8">
        <v>4</v>
      </c>
      <c r="BY37" s="7">
        <v>100</v>
      </c>
      <c r="BZ37" s="7">
        <f>B37*BX37*BY37/100</f>
        <v>200000</v>
      </c>
      <c r="CA37" s="7">
        <f>C37*BX37*BY37/100</f>
        <v>0</v>
      </c>
      <c r="CB37" s="8">
        <v>4</v>
      </c>
      <c r="CC37" s="7">
        <v>100</v>
      </c>
      <c r="CD37" s="7">
        <f>B37*CB37*CC37/100</f>
        <v>200000</v>
      </c>
      <c r="CE37" s="7">
        <f>C37*CB37*CC37/100</f>
        <v>0</v>
      </c>
      <c r="CF37" s="8">
        <v>4</v>
      </c>
      <c r="CG37" s="7">
        <v>100</v>
      </c>
      <c r="CH37" s="7">
        <f>B37*CF37*CG37/100</f>
        <v>200000</v>
      </c>
      <c r="CI37" s="7">
        <f>C37*CF37*CG37/100</f>
        <v>0</v>
      </c>
      <c r="CJ37" s="8">
        <v>4</v>
      </c>
      <c r="CK37" s="7">
        <v>100</v>
      </c>
      <c r="CL37" s="7">
        <f>B37*CJ37*CK37/100</f>
        <v>200000</v>
      </c>
      <c r="CM37" s="7">
        <f>C37*CJ37*CK37/100</f>
        <v>0</v>
      </c>
      <c r="CN37" s="8">
        <v>4</v>
      </c>
      <c r="CO37" s="7">
        <v>100</v>
      </c>
      <c r="CP37" s="7">
        <f>B37*CN37*CO37/100</f>
        <v>200000</v>
      </c>
      <c r="CQ37" s="7">
        <f>C37*CN37*CO37/100</f>
        <v>0</v>
      </c>
      <c r="CR37" s="8">
        <v>4</v>
      </c>
      <c r="CS37" s="7">
        <v>100</v>
      </c>
      <c r="CT37" s="7">
        <f>B37*CR37*CS37/100</f>
        <v>200000</v>
      </c>
      <c r="CU37" s="7">
        <f>C37*CR37*CS37/100</f>
        <v>0</v>
      </c>
      <c r="CV37" s="8">
        <v>4</v>
      </c>
      <c r="CW37" s="7">
        <v>100</v>
      </c>
      <c r="CX37" s="7">
        <f t="shared" si="48"/>
        <v>200000</v>
      </c>
      <c r="CY37" s="7">
        <f t="shared" si="49"/>
        <v>0</v>
      </c>
      <c r="CZ37" s="8">
        <v>4</v>
      </c>
      <c r="DA37" s="7">
        <v>100</v>
      </c>
      <c r="DB37" s="7">
        <f t="shared" si="50"/>
        <v>200000</v>
      </c>
      <c r="DC37" s="7">
        <f t="shared" si="51"/>
        <v>0</v>
      </c>
      <c r="DD37" s="8">
        <v>4</v>
      </c>
      <c r="DE37" s="7">
        <v>100</v>
      </c>
      <c r="DF37" s="7">
        <f t="shared" si="52"/>
        <v>200000</v>
      </c>
      <c r="DG37" s="7">
        <f t="shared" si="53"/>
        <v>0</v>
      </c>
      <c r="DH37" s="8">
        <v>4</v>
      </c>
      <c r="DI37" s="7">
        <v>100</v>
      </c>
      <c r="DJ37" s="7">
        <f t="shared" si="54"/>
        <v>200000</v>
      </c>
      <c r="DK37" s="7">
        <f t="shared" si="55"/>
        <v>0</v>
      </c>
      <c r="DL37" s="8">
        <v>4</v>
      </c>
      <c r="DM37" s="7">
        <v>100</v>
      </c>
      <c r="DN37" s="7">
        <f t="shared" si="56"/>
        <v>200000</v>
      </c>
      <c r="DO37" s="7">
        <f t="shared" si="57"/>
        <v>0</v>
      </c>
      <c r="DP37" s="8">
        <v>4</v>
      </c>
      <c r="DQ37" s="7">
        <v>100</v>
      </c>
      <c r="DR37" s="7">
        <f t="shared" si="58"/>
        <v>200000</v>
      </c>
      <c r="DS37" s="7">
        <f t="shared" si="59"/>
        <v>0</v>
      </c>
      <c r="DT37" s="8">
        <v>4</v>
      </c>
      <c r="DU37" s="7">
        <v>100</v>
      </c>
      <c r="DV37" s="7">
        <f t="shared" si="60"/>
        <v>200000</v>
      </c>
      <c r="DW37" s="7">
        <f t="shared" si="61"/>
        <v>0</v>
      </c>
      <c r="DX37" s="8">
        <v>4</v>
      </c>
      <c r="DY37" s="7">
        <v>100</v>
      </c>
      <c r="DZ37" s="7">
        <f t="shared" si="62"/>
        <v>200000</v>
      </c>
      <c r="EA37" s="7">
        <f t="shared" si="63"/>
        <v>0</v>
      </c>
      <c r="EB37" s="8">
        <v>4</v>
      </c>
      <c r="EC37" s="7">
        <v>100</v>
      </c>
      <c r="ED37" s="7">
        <f t="shared" si="64"/>
        <v>200000</v>
      </c>
      <c r="EE37" s="7">
        <f t="shared" si="65"/>
        <v>0</v>
      </c>
      <c r="EF37" s="8">
        <v>4</v>
      </c>
      <c r="EG37" s="7">
        <v>100</v>
      </c>
      <c r="EH37" s="7">
        <f t="shared" si="66"/>
        <v>200000</v>
      </c>
      <c r="EI37" s="7">
        <f t="shared" si="67"/>
        <v>0</v>
      </c>
      <c r="EJ37" s="8">
        <v>4</v>
      </c>
      <c r="EK37" s="7">
        <v>100</v>
      </c>
      <c r="EL37" s="7">
        <f t="shared" si="68"/>
        <v>200000</v>
      </c>
      <c r="EM37" s="7">
        <f t="shared" si="69"/>
        <v>0</v>
      </c>
      <c r="EN37" s="8">
        <v>4</v>
      </c>
      <c r="EO37" s="7">
        <v>100</v>
      </c>
      <c r="EP37" s="7">
        <f t="shared" si="70"/>
        <v>200000</v>
      </c>
      <c r="EQ37" s="7">
        <f t="shared" si="71"/>
        <v>0</v>
      </c>
      <c r="ER37" s="8">
        <v>4</v>
      </c>
      <c r="ES37" s="7">
        <v>100</v>
      </c>
      <c r="ET37" s="7">
        <f t="shared" si="72"/>
        <v>200000</v>
      </c>
      <c r="EU37" s="7">
        <f t="shared" si="73"/>
        <v>0</v>
      </c>
      <c r="EV37" s="8">
        <v>4</v>
      </c>
      <c r="EW37" s="7">
        <v>100</v>
      </c>
      <c r="EX37" s="7">
        <f t="shared" si="74"/>
        <v>200000</v>
      </c>
      <c r="EY37" s="7">
        <f t="shared" si="75"/>
        <v>0</v>
      </c>
      <c r="EZ37" s="8">
        <v>4</v>
      </c>
      <c r="FA37" s="7">
        <v>100</v>
      </c>
      <c r="FB37" s="7">
        <f t="shared" si="76"/>
        <v>200000</v>
      </c>
      <c r="FC37" s="7">
        <f t="shared" si="77"/>
        <v>0</v>
      </c>
      <c r="FD37" s="8">
        <v>4</v>
      </c>
      <c r="FE37" s="7">
        <v>100</v>
      </c>
      <c r="FF37" s="7">
        <f t="shared" si="78"/>
        <v>200000</v>
      </c>
      <c r="FG37" s="7">
        <f t="shared" si="79"/>
        <v>0</v>
      </c>
      <c r="FH37" s="8">
        <v>4</v>
      </c>
      <c r="FI37" s="7">
        <v>100</v>
      </c>
      <c r="FJ37" s="7">
        <f t="shared" si="80"/>
        <v>200000</v>
      </c>
      <c r="FK37" s="7">
        <f t="shared" si="81"/>
        <v>0</v>
      </c>
      <c r="FL37" s="8">
        <v>4</v>
      </c>
      <c r="FM37" s="7">
        <v>100</v>
      </c>
      <c r="FN37" s="7">
        <f t="shared" si="82"/>
        <v>200000</v>
      </c>
      <c r="FO37" s="7">
        <f t="shared" si="83"/>
        <v>0</v>
      </c>
      <c r="FP37" s="8">
        <v>4</v>
      </c>
      <c r="FQ37" s="7">
        <v>100</v>
      </c>
      <c r="FR37" s="7">
        <f t="shared" si="84"/>
        <v>200000</v>
      </c>
      <c r="FS37" s="7">
        <f t="shared" si="85"/>
        <v>0</v>
      </c>
      <c r="FT37" s="8">
        <v>4</v>
      </c>
      <c r="FU37" s="7">
        <v>100</v>
      </c>
      <c r="FV37" s="7">
        <f t="shared" si="86"/>
        <v>200000</v>
      </c>
      <c r="FW37" s="7">
        <f t="shared" si="87"/>
        <v>0</v>
      </c>
      <c r="FX37" s="8">
        <v>4</v>
      </c>
      <c r="FY37" s="7">
        <v>100</v>
      </c>
      <c r="FZ37" s="7">
        <f t="shared" si="88"/>
        <v>200000</v>
      </c>
      <c r="GA37" s="7">
        <f t="shared" si="89"/>
        <v>0</v>
      </c>
      <c r="GB37" s="8">
        <v>4</v>
      </c>
      <c r="GC37" s="7">
        <v>100</v>
      </c>
      <c r="GD37" s="7">
        <f t="shared" si="90"/>
        <v>200000</v>
      </c>
      <c r="GE37" s="7">
        <f t="shared" si="91"/>
        <v>0</v>
      </c>
      <c r="GF37" s="8">
        <v>4</v>
      </c>
      <c r="GG37" s="7">
        <v>100</v>
      </c>
      <c r="GH37" s="7">
        <f t="shared" si="92"/>
        <v>200000</v>
      </c>
      <c r="GI37" s="7">
        <f t="shared" si="93"/>
        <v>0</v>
      </c>
      <c r="GJ37" s="8">
        <v>4</v>
      </c>
      <c r="GK37" s="7">
        <v>100</v>
      </c>
      <c r="GL37" s="7">
        <f t="shared" si="94"/>
        <v>200000</v>
      </c>
      <c r="GM37" s="7">
        <f t="shared" si="95"/>
        <v>0</v>
      </c>
      <c r="GN37" s="8">
        <v>4</v>
      </c>
      <c r="GO37" s="7">
        <v>100</v>
      </c>
      <c r="GP37" s="7">
        <f t="shared" si="96"/>
        <v>200000</v>
      </c>
      <c r="GQ37" s="7">
        <f t="shared" si="97"/>
        <v>0</v>
      </c>
      <c r="GR37" s="8">
        <v>4</v>
      </c>
      <c r="GS37" s="7">
        <v>100</v>
      </c>
      <c r="GT37" s="7">
        <f t="shared" si="98"/>
        <v>200000</v>
      </c>
      <c r="GU37" s="7">
        <f t="shared" si="99"/>
        <v>0</v>
      </c>
      <c r="GV37" s="8">
        <v>4</v>
      </c>
      <c r="GW37" s="7">
        <v>100</v>
      </c>
      <c r="GX37" s="7">
        <f t="shared" si="100"/>
        <v>200000</v>
      </c>
      <c r="GY37" s="7">
        <f t="shared" si="101"/>
        <v>0</v>
      </c>
      <c r="GZ37" s="8">
        <v>4</v>
      </c>
      <c r="HA37" s="7">
        <v>100</v>
      </c>
      <c r="HB37" s="7">
        <f t="shared" si="102"/>
        <v>200000</v>
      </c>
      <c r="HC37" s="7">
        <f t="shared" si="103"/>
        <v>0</v>
      </c>
      <c r="HD37" s="8">
        <v>4</v>
      </c>
      <c r="HE37" s="7">
        <v>100</v>
      </c>
      <c r="HF37" s="7">
        <f t="shared" si="104"/>
        <v>200000</v>
      </c>
      <c r="HG37" s="7">
        <f t="shared" si="105"/>
        <v>0</v>
      </c>
      <c r="HH37" s="8">
        <v>4</v>
      </c>
      <c r="HI37" s="7">
        <v>100</v>
      </c>
      <c r="HJ37" s="7">
        <f t="shared" si="106"/>
        <v>200000</v>
      </c>
      <c r="HK37" s="7">
        <f t="shared" si="107"/>
        <v>0</v>
      </c>
      <c r="HL37" s="8">
        <v>4</v>
      </c>
      <c r="HM37" s="7">
        <v>100</v>
      </c>
      <c r="HN37" s="7">
        <f t="shared" si="108"/>
        <v>200000</v>
      </c>
      <c r="HO37" s="7">
        <f t="shared" si="109"/>
        <v>0</v>
      </c>
      <c r="HP37" s="8">
        <v>4</v>
      </c>
      <c r="HQ37" s="7">
        <v>100</v>
      </c>
      <c r="HR37" s="7">
        <f t="shared" si="110"/>
        <v>200000</v>
      </c>
      <c r="HS37" s="7">
        <f t="shared" si="111"/>
        <v>0</v>
      </c>
      <c r="HT37" s="8">
        <v>4</v>
      </c>
      <c r="HU37" s="7">
        <v>100</v>
      </c>
      <c r="HV37" s="7">
        <f t="shared" si="112"/>
        <v>200000</v>
      </c>
      <c r="HW37" s="7">
        <f t="shared" si="113"/>
        <v>0</v>
      </c>
      <c r="HX37" s="8">
        <v>4</v>
      </c>
      <c r="HY37" s="7">
        <v>100</v>
      </c>
      <c r="HZ37" s="7">
        <f t="shared" si="114"/>
        <v>200000</v>
      </c>
      <c r="IA37" s="7">
        <f t="shared" si="115"/>
        <v>0</v>
      </c>
      <c r="IB37" s="8">
        <v>4</v>
      </c>
      <c r="IC37" s="7">
        <v>100</v>
      </c>
      <c r="ID37" s="7">
        <f t="shared" si="116"/>
        <v>200000</v>
      </c>
      <c r="IE37" s="7">
        <f t="shared" si="117"/>
        <v>0</v>
      </c>
      <c r="IF37" s="8">
        <v>4</v>
      </c>
      <c r="IG37" s="7">
        <v>100</v>
      </c>
      <c r="IH37" s="7">
        <f t="shared" si="118"/>
        <v>200000</v>
      </c>
      <c r="II37" s="7">
        <f t="shared" si="119"/>
        <v>0</v>
      </c>
    </row>
    <row r="38" spans="1:243">
      <c r="A38" t="s">
        <v>6</v>
      </c>
      <c r="B38" s="10">
        <v>100000</v>
      </c>
      <c r="C38" s="10">
        <v>0</v>
      </c>
      <c r="D38" s="28">
        <v>1</v>
      </c>
      <c r="E38" s="7">
        <v>100</v>
      </c>
      <c r="F38" s="7">
        <f t="shared" si="126"/>
        <v>100000</v>
      </c>
      <c r="G38" s="7">
        <f t="shared" si="127"/>
        <v>0</v>
      </c>
      <c r="H38" s="8">
        <v>1</v>
      </c>
      <c r="I38" s="7">
        <v>100</v>
      </c>
      <c r="J38" s="7">
        <f t="shared" si="124"/>
        <v>100000</v>
      </c>
      <c r="K38" s="7">
        <f t="shared" si="125"/>
        <v>0</v>
      </c>
      <c r="L38" s="8">
        <v>1</v>
      </c>
      <c r="M38" s="7">
        <v>100</v>
      </c>
      <c r="N38" s="7">
        <f t="shared" si="128"/>
        <v>100000</v>
      </c>
      <c r="O38" s="7">
        <f t="shared" si="129"/>
        <v>0</v>
      </c>
      <c r="P38" s="8">
        <v>1</v>
      </c>
      <c r="Q38" s="7">
        <v>100</v>
      </c>
      <c r="R38" s="7">
        <f t="shared" si="26"/>
        <v>100000</v>
      </c>
      <c r="S38" s="7">
        <f t="shared" si="27"/>
        <v>0</v>
      </c>
      <c r="T38" s="8">
        <v>1</v>
      </c>
      <c r="U38" s="7">
        <v>100</v>
      </c>
      <c r="V38" s="7">
        <f t="shared" si="130"/>
        <v>100000</v>
      </c>
      <c r="W38" s="7">
        <f t="shared" si="131"/>
        <v>0</v>
      </c>
      <c r="X38" s="8">
        <v>1</v>
      </c>
      <c r="Y38" s="7">
        <v>100</v>
      </c>
      <c r="Z38" s="7">
        <f t="shared" si="28"/>
        <v>100000</v>
      </c>
      <c r="AA38" s="7">
        <f t="shared" si="29"/>
        <v>0</v>
      </c>
      <c r="AB38" s="8">
        <v>1</v>
      </c>
      <c r="AC38" s="7">
        <v>100</v>
      </c>
      <c r="AD38" s="7">
        <f t="shared" si="132"/>
        <v>100000</v>
      </c>
      <c r="AE38" s="7">
        <f t="shared" si="133"/>
        <v>0</v>
      </c>
      <c r="AF38" s="8">
        <v>1</v>
      </c>
      <c r="AG38" s="7">
        <v>100</v>
      </c>
      <c r="AH38" s="7">
        <f t="shared" si="30"/>
        <v>100000</v>
      </c>
      <c r="AI38" s="7">
        <f t="shared" si="31"/>
        <v>0</v>
      </c>
      <c r="AJ38" s="8">
        <v>1</v>
      </c>
      <c r="AK38" s="7">
        <v>100</v>
      </c>
      <c r="AL38" s="7">
        <f t="shared" si="134"/>
        <v>100000</v>
      </c>
      <c r="AM38" s="7">
        <f t="shared" si="135"/>
        <v>0</v>
      </c>
      <c r="AN38" s="8">
        <v>1</v>
      </c>
      <c r="AO38" s="7">
        <v>100</v>
      </c>
      <c r="AP38" s="7">
        <f t="shared" si="32"/>
        <v>100000</v>
      </c>
      <c r="AQ38" s="7">
        <f t="shared" si="33"/>
        <v>0</v>
      </c>
      <c r="AR38" s="8">
        <v>1</v>
      </c>
      <c r="AS38" s="7">
        <v>100</v>
      </c>
      <c r="AT38" s="7">
        <f t="shared" si="136"/>
        <v>100000</v>
      </c>
      <c r="AU38" s="7">
        <f t="shared" si="137"/>
        <v>0</v>
      </c>
      <c r="AV38" s="8">
        <v>2</v>
      </c>
      <c r="AW38" s="7">
        <v>100</v>
      </c>
      <c r="AX38" s="7">
        <f t="shared" si="34"/>
        <v>200000</v>
      </c>
      <c r="AY38" s="7">
        <f t="shared" si="35"/>
        <v>0</v>
      </c>
      <c r="AZ38" s="8">
        <v>2</v>
      </c>
      <c r="BA38" s="7">
        <v>100</v>
      </c>
      <c r="BB38" s="7">
        <f t="shared" si="138"/>
        <v>200000</v>
      </c>
      <c r="BC38" s="7">
        <f t="shared" si="139"/>
        <v>0</v>
      </c>
      <c r="BD38" s="8">
        <v>2</v>
      </c>
      <c r="BE38" s="7">
        <v>100</v>
      </c>
      <c r="BF38" s="7">
        <f t="shared" si="36"/>
        <v>200000</v>
      </c>
      <c r="BG38" s="7">
        <f t="shared" si="37"/>
        <v>0</v>
      </c>
      <c r="BH38" s="8">
        <v>2</v>
      </c>
      <c r="BI38" s="7">
        <v>100</v>
      </c>
      <c r="BJ38" s="7">
        <f t="shared" si="140"/>
        <v>200000</v>
      </c>
      <c r="BK38" s="7">
        <f t="shared" si="141"/>
        <v>0</v>
      </c>
      <c r="BL38" s="8">
        <v>2</v>
      </c>
      <c r="BM38" s="7">
        <v>100</v>
      </c>
      <c r="BN38" s="7">
        <f t="shared" si="38"/>
        <v>200000</v>
      </c>
      <c r="BO38" s="7">
        <f t="shared" si="39"/>
        <v>0</v>
      </c>
      <c r="BP38" s="8">
        <v>2</v>
      </c>
      <c r="BQ38" s="7">
        <v>100</v>
      </c>
      <c r="BR38" s="7">
        <f t="shared" si="142"/>
        <v>200000</v>
      </c>
      <c r="BS38" s="7">
        <f t="shared" si="143"/>
        <v>0</v>
      </c>
      <c r="BT38" s="8">
        <v>2</v>
      </c>
      <c r="BU38" s="7">
        <v>100</v>
      </c>
      <c r="BV38" s="7">
        <f t="shared" si="40"/>
        <v>200000</v>
      </c>
      <c r="BW38" s="7">
        <f t="shared" si="41"/>
        <v>0</v>
      </c>
      <c r="BX38" s="8">
        <v>2</v>
      </c>
      <c r="BY38" s="7">
        <v>100</v>
      </c>
      <c r="BZ38" s="7">
        <f t="shared" si="144"/>
        <v>200000</v>
      </c>
      <c r="CA38" s="7">
        <f t="shared" si="145"/>
        <v>0</v>
      </c>
      <c r="CB38" s="8">
        <v>2</v>
      </c>
      <c r="CC38" s="7">
        <v>100</v>
      </c>
      <c r="CD38" s="7">
        <f t="shared" si="42"/>
        <v>200000</v>
      </c>
      <c r="CE38" s="7">
        <f t="shared" si="43"/>
        <v>0</v>
      </c>
      <c r="CF38" s="8">
        <v>2</v>
      </c>
      <c r="CG38" s="7">
        <v>100</v>
      </c>
      <c r="CH38" s="7">
        <f t="shared" si="146"/>
        <v>200000</v>
      </c>
      <c r="CI38" s="7">
        <f t="shared" si="147"/>
        <v>0</v>
      </c>
      <c r="CJ38" s="8">
        <v>2</v>
      </c>
      <c r="CK38" s="7">
        <v>120</v>
      </c>
      <c r="CL38" s="7">
        <f t="shared" si="44"/>
        <v>240000</v>
      </c>
      <c r="CM38" s="7">
        <f t="shared" si="45"/>
        <v>0</v>
      </c>
      <c r="CN38" s="8">
        <v>2</v>
      </c>
      <c r="CO38" s="7">
        <v>120</v>
      </c>
      <c r="CP38" s="7">
        <f t="shared" si="46"/>
        <v>240000</v>
      </c>
      <c r="CQ38" s="7">
        <f t="shared" si="47"/>
        <v>0</v>
      </c>
      <c r="CR38" s="8">
        <v>2</v>
      </c>
      <c r="CS38" s="7">
        <v>120</v>
      </c>
      <c r="CT38" s="7">
        <f t="shared" si="148"/>
        <v>240000</v>
      </c>
      <c r="CU38" s="7">
        <f t="shared" si="149"/>
        <v>0</v>
      </c>
      <c r="CV38" s="8">
        <v>2</v>
      </c>
      <c r="CW38" s="7">
        <v>120</v>
      </c>
      <c r="CX38" s="7">
        <f t="shared" si="48"/>
        <v>240000</v>
      </c>
      <c r="CY38" s="7">
        <f t="shared" si="49"/>
        <v>0</v>
      </c>
      <c r="CZ38" s="8">
        <v>2</v>
      </c>
      <c r="DA38" s="7">
        <v>120</v>
      </c>
      <c r="DB38" s="7">
        <f t="shared" si="50"/>
        <v>240000</v>
      </c>
      <c r="DC38" s="7">
        <f t="shared" si="51"/>
        <v>0</v>
      </c>
      <c r="DD38" s="8">
        <v>2</v>
      </c>
      <c r="DE38" s="7">
        <v>120</v>
      </c>
      <c r="DF38" s="7">
        <f t="shared" si="52"/>
        <v>240000</v>
      </c>
      <c r="DG38" s="7">
        <f t="shared" si="53"/>
        <v>0</v>
      </c>
      <c r="DH38" s="8">
        <v>2</v>
      </c>
      <c r="DI38" s="7">
        <v>120</v>
      </c>
      <c r="DJ38" s="7">
        <f t="shared" si="54"/>
        <v>240000</v>
      </c>
      <c r="DK38" s="7">
        <f t="shared" si="55"/>
        <v>0</v>
      </c>
      <c r="DL38" s="8">
        <v>2</v>
      </c>
      <c r="DM38" s="7">
        <v>120</v>
      </c>
      <c r="DN38" s="7">
        <f t="shared" si="56"/>
        <v>240000</v>
      </c>
      <c r="DO38" s="7">
        <f t="shared" si="57"/>
        <v>0</v>
      </c>
      <c r="DP38" s="8">
        <v>2</v>
      </c>
      <c r="DQ38" s="7">
        <v>120</v>
      </c>
      <c r="DR38" s="7">
        <f t="shared" si="58"/>
        <v>240000</v>
      </c>
      <c r="DS38" s="7">
        <f t="shared" si="59"/>
        <v>0</v>
      </c>
      <c r="DT38" s="8">
        <v>2</v>
      </c>
      <c r="DU38" s="7">
        <v>120</v>
      </c>
      <c r="DV38" s="7">
        <f t="shared" si="60"/>
        <v>240000</v>
      </c>
      <c r="DW38" s="7">
        <f t="shared" si="61"/>
        <v>0</v>
      </c>
      <c r="DX38" s="8">
        <v>2</v>
      </c>
      <c r="DY38" s="7">
        <v>120</v>
      </c>
      <c r="DZ38" s="7">
        <f t="shared" si="62"/>
        <v>240000</v>
      </c>
      <c r="EA38" s="7">
        <f t="shared" si="63"/>
        <v>0</v>
      </c>
      <c r="EB38" s="8">
        <v>2</v>
      </c>
      <c r="EC38" s="7">
        <v>120</v>
      </c>
      <c r="ED38" s="7">
        <f t="shared" si="64"/>
        <v>240000</v>
      </c>
      <c r="EE38" s="7">
        <f t="shared" si="65"/>
        <v>0</v>
      </c>
      <c r="EF38" s="8">
        <v>2</v>
      </c>
      <c r="EG38" s="7">
        <v>120</v>
      </c>
      <c r="EH38" s="7">
        <f t="shared" si="66"/>
        <v>240000</v>
      </c>
      <c r="EI38" s="7">
        <f t="shared" si="67"/>
        <v>0</v>
      </c>
      <c r="EJ38" s="8">
        <v>2</v>
      </c>
      <c r="EK38" s="7">
        <v>120</v>
      </c>
      <c r="EL38" s="7">
        <f t="shared" si="68"/>
        <v>240000</v>
      </c>
      <c r="EM38" s="7">
        <f t="shared" si="69"/>
        <v>0</v>
      </c>
      <c r="EN38" s="8">
        <v>2</v>
      </c>
      <c r="EO38" s="7">
        <v>120</v>
      </c>
      <c r="EP38" s="7">
        <f t="shared" si="70"/>
        <v>240000</v>
      </c>
      <c r="EQ38" s="7">
        <f t="shared" si="71"/>
        <v>0</v>
      </c>
      <c r="ER38" s="8">
        <v>2</v>
      </c>
      <c r="ES38" s="7">
        <v>120</v>
      </c>
      <c r="ET38" s="7">
        <f t="shared" si="72"/>
        <v>240000</v>
      </c>
      <c r="EU38" s="7">
        <f t="shared" si="73"/>
        <v>0</v>
      </c>
      <c r="EV38" s="8">
        <v>2</v>
      </c>
      <c r="EW38" s="7">
        <v>120</v>
      </c>
      <c r="EX38" s="7">
        <f t="shared" si="74"/>
        <v>240000</v>
      </c>
      <c r="EY38" s="7">
        <f t="shared" si="75"/>
        <v>0</v>
      </c>
      <c r="EZ38" s="8">
        <v>2</v>
      </c>
      <c r="FA38" s="7">
        <v>120</v>
      </c>
      <c r="FB38" s="7">
        <f t="shared" si="76"/>
        <v>240000</v>
      </c>
      <c r="FC38" s="7">
        <f t="shared" si="77"/>
        <v>0</v>
      </c>
      <c r="FD38" s="8">
        <v>2</v>
      </c>
      <c r="FE38" s="7">
        <v>120</v>
      </c>
      <c r="FF38" s="7">
        <f t="shared" si="78"/>
        <v>240000</v>
      </c>
      <c r="FG38" s="7">
        <f t="shared" si="79"/>
        <v>0</v>
      </c>
      <c r="FH38" s="8">
        <v>2</v>
      </c>
      <c r="FI38" s="7">
        <v>100</v>
      </c>
      <c r="FJ38" s="7">
        <f t="shared" si="80"/>
        <v>200000</v>
      </c>
      <c r="FK38" s="7">
        <f t="shared" si="81"/>
        <v>0</v>
      </c>
      <c r="FL38" s="8">
        <v>2</v>
      </c>
      <c r="FM38" s="7">
        <v>100</v>
      </c>
      <c r="FN38" s="7">
        <f t="shared" si="82"/>
        <v>200000</v>
      </c>
      <c r="FO38" s="7">
        <f t="shared" si="83"/>
        <v>0</v>
      </c>
      <c r="FP38" s="8">
        <v>2</v>
      </c>
      <c r="FQ38" s="7">
        <v>100</v>
      </c>
      <c r="FR38" s="7">
        <f t="shared" si="84"/>
        <v>200000</v>
      </c>
      <c r="FS38" s="7">
        <f t="shared" si="85"/>
        <v>0</v>
      </c>
      <c r="FT38" s="8">
        <v>2</v>
      </c>
      <c r="FU38" s="7">
        <v>100</v>
      </c>
      <c r="FV38" s="7">
        <f t="shared" si="86"/>
        <v>200000</v>
      </c>
      <c r="FW38" s="7">
        <f t="shared" si="87"/>
        <v>0</v>
      </c>
      <c r="FX38" s="8">
        <v>2</v>
      </c>
      <c r="FY38" s="7">
        <v>100</v>
      </c>
      <c r="FZ38" s="7">
        <f t="shared" si="88"/>
        <v>200000</v>
      </c>
      <c r="GA38" s="7">
        <f t="shared" si="89"/>
        <v>0</v>
      </c>
      <c r="GB38" s="8">
        <v>2</v>
      </c>
      <c r="GC38" s="7">
        <v>120</v>
      </c>
      <c r="GD38" s="7">
        <f t="shared" si="90"/>
        <v>240000</v>
      </c>
      <c r="GE38" s="7">
        <f t="shared" si="91"/>
        <v>0</v>
      </c>
      <c r="GF38" s="8">
        <v>2</v>
      </c>
      <c r="GG38" s="7">
        <v>120</v>
      </c>
      <c r="GH38" s="7">
        <f t="shared" si="92"/>
        <v>240000</v>
      </c>
      <c r="GI38" s="7">
        <f t="shared" si="93"/>
        <v>0</v>
      </c>
      <c r="GJ38" s="8">
        <v>2</v>
      </c>
      <c r="GK38" s="7">
        <v>120</v>
      </c>
      <c r="GL38" s="7">
        <f t="shared" si="94"/>
        <v>240000</v>
      </c>
      <c r="GM38" s="7">
        <f t="shared" si="95"/>
        <v>0</v>
      </c>
      <c r="GN38" s="8">
        <v>2</v>
      </c>
      <c r="GO38" s="7">
        <v>100</v>
      </c>
      <c r="GP38" s="7">
        <f t="shared" si="96"/>
        <v>200000</v>
      </c>
      <c r="GQ38" s="7">
        <f t="shared" si="97"/>
        <v>0</v>
      </c>
      <c r="GR38" s="8">
        <v>2</v>
      </c>
      <c r="GS38" s="7">
        <v>100</v>
      </c>
      <c r="GT38" s="7">
        <f t="shared" si="98"/>
        <v>200000</v>
      </c>
      <c r="GU38" s="7">
        <f t="shared" si="99"/>
        <v>0</v>
      </c>
      <c r="GV38" s="8">
        <v>2</v>
      </c>
      <c r="GW38" s="7">
        <v>100</v>
      </c>
      <c r="GX38" s="7">
        <f t="shared" si="100"/>
        <v>200000</v>
      </c>
      <c r="GY38" s="7">
        <f t="shared" si="101"/>
        <v>0</v>
      </c>
      <c r="GZ38" s="8">
        <v>2</v>
      </c>
      <c r="HA38" s="7">
        <v>100</v>
      </c>
      <c r="HB38" s="7">
        <f t="shared" si="102"/>
        <v>200000</v>
      </c>
      <c r="HC38" s="7">
        <f t="shared" si="103"/>
        <v>0</v>
      </c>
      <c r="HD38" s="8">
        <v>2</v>
      </c>
      <c r="HE38" s="7">
        <v>100</v>
      </c>
      <c r="HF38" s="7">
        <f t="shared" si="104"/>
        <v>200000</v>
      </c>
      <c r="HG38" s="7">
        <f t="shared" si="105"/>
        <v>0</v>
      </c>
      <c r="HH38" s="8">
        <v>2</v>
      </c>
      <c r="HI38" s="7">
        <v>100</v>
      </c>
      <c r="HJ38" s="7">
        <f t="shared" si="106"/>
        <v>200000</v>
      </c>
      <c r="HK38" s="7">
        <f t="shared" si="107"/>
        <v>0</v>
      </c>
      <c r="HL38" s="8">
        <v>2</v>
      </c>
      <c r="HM38" s="7">
        <v>100</v>
      </c>
      <c r="HN38" s="7">
        <f t="shared" si="108"/>
        <v>200000</v>
      </c>
      <c r="HO38" s="7">
        <f t="shared" si="109"/>
        <v>0</v>
      </c>
      <c r="HP38" s="8">
        <v>2</v>
      </c>
      <c r="HQ38" s="7">
        <v>100</v>
      </c>
      <c r="HR38" s="7">
        <f t="shared" si="110"/>
        <v>200000</v>
      </c>
      <c r="HS38" s="7">
        <f t="shared" si="111"/>
        <v>0</v>
      </c>
      <c r="HT38" s="8">
        <v>2</v>
      </c>
      <c r="HU38" s="7">
        <v>100</v>
      </c>
      <c r="HV38" s="7">
        <f t="shared" si="112"/>
        <v>200000</v>
      </c>
      <c r="HW38" s="7">
        <f t="shared" si="113"/>
        <v>0</v>
      </c>
      <c r="HX38" s="8">
        <v>2</v>
      </c>
      <c r="HY38" s="7">
        <v>120</v>
      </c>
      <c r="HZ38" s="7">
        <f t="shared" si="114"/>
        <v>240000</v>
      </c>
      <c r="IA38" s="7">
        <f t="shared" si="115"/>
        <v>0</v>
      </c>
      <c r="IB38" s="8">
        <v>2</v>
      </c>
      <c r="IC38" s="7">
        <v>120</v>
      </c>
      <c r="ID38" s="7">
        <f t="shared" si="116"/>
        <v>240000</v>
      </c>
      <c r="IE38" s="7">
        <f t="shared" si="117"/>
        <v>0</v>
      </c>
      <c r="IF38" s="8">
        <v>2</v>
      </c>
      <c r="IG38" s="7">
        <v>120</v>
      </c>
      <c r="IH38" s="7">
        <f t="shared" si="118"/>
        <v>240000</v>
      </c>
      <c r="II38" s="7">
        <f t="shared" si="119"/>
        <v>0</v>
      </c>
    </row>
    <row r="39" spans="1:243">
      <c r="A39" t="s">
        <v>38</v>
      </c>
      <c r="B39" s="10">
        <v>30000</v>
      </c>
      <c r="C39" s="10">
        <v>0</v>
      </c>
      <c r="D39" s="28">
        <v>2</v>
      </c>
      <c r="E39" s="7">
        <v>100</v>
      </c>
      <c r="F39" s="7">
        <f t="shared" si="126"/>
        <v>60000</v>
      </c>
      <c r="G39" s="7">
        <f t="shared" si="127"/>
        <v>0</v>
      </c>
      <c r="H39" s="8">
        <v>2</v>
      </c>
      <c r="I39" s="7">
        <v>100</v>
      </c>
      <c r="J39" s="7">
        <f t="shared" si="124"/>
        <v>60000</v>
      </c>
      <c r="K39" s="7">
        <f t="shared" si="125"/>
        <v>0</v>
      </c>
      <c r="L39" s="8">
        <v>3</v>
      </c>
      <c r="M39" s="7">
        <v>100</v>
      </c>
      <c r="N39" s="7">
        <f t="shared" si="128"/>
        <v>90000</v>
      </c>
      <c r="O39" s="7">
        <f t="shared" si="129"/>
        <v>0</v>
      </c>
      <c r="P39" s="8">
        <v>3</v>
      </c>
      <c r="Q39" s="7">
        <v>100</v>
      </c>
      <c r="R39" s="7">
        <f t="shared" si="26"/>
        <v>90000</v>
      </c>
      <c r="S39" s="7">
        <f t="shared" si="27"/>
        <v>0</v>
      </c>
      <c r="T39" s="8">
        <v>4</v>
      </c>
      <c r="U39" s="7">
        <v>100</v>
      </c>
      <c r="V39" s="7">
        <f t="shared" si="130"/>
        <v>120000</v>
      </c>
      <c r="W39" s="7">
        <f t="shared" si="131"/>
        <v>0</v>
      </c>
      <c r="X39" s="8">
        <v>4</v>
      </c>
      <c r="Y39" s="7">
        <v>100</v>
      </c>
      <c r="Z39" s="7">
        <f t="shared" si="28"/>
        <v>120000</v>
      </c>
      <c r="AA39" s="7">
        <f t="shared" si="29"/>
        <v>0</v>
      </c>
      <c r="AB39" s="8">
        <v>4</v>
      </c>
      <c r="AC39" s="7">
        <v>100</v>
      </c>
      <c r="AD39" s="7">
        <f t="shared" si="132"/>
        <v>120000</v>
      </c>
      <c r="AE39" s="7">
        <f t="shared" si="133"/>
        <v>0</v>
      </c>
      <c r="AF39" s="8">
        <v>6</v>
      </c>
      <c r="AG39" s="7">
        <v>100</v>
      </c>
      <c r="AH39" s="7">
        <f t="shared" si="30"/>
        <v>180000</v>
      </c>
      <c r="AI39" s="7">
        <f t="shared" si="31"/>
        <v>0</v>
      </c>
      <c r="AJ39" s="8">
        <v>6</v>
      </c>
      <c r="AK39" s="7">
        <v>100</v>
      </c>
      <c r="AL39" s="7">
        <f t="shared" si="134"/>
        <v>180000</v>
      </c>
      <c r="AM39" s="7">
        <f t="shared" si="135"/>
        <v>0</v>
      </c>
      <c r="AN39" s="8">
        <v>6</v>
      </c>
      <c r="AO39" s="7">
        <v>100</v>
      </c>
      <c r="AP39" s="7">
        <f t="shared" si="32"/>
        <v>180000</v>
      </c>
      <c r="AQ39" s="7">
        <f t="shared" si="33"/>
        <v>0</v>
      </c>
      <c r="AR39" s="8">
        <v>6</v>
      </c>
      <c r="AS39" s="7">
        <v>100</v>
      </c>
      <c r="AT39" s="7">
        <f t="shared" si="136"/>
        <v>180000</v>
      </c>
      <c r="AU39" s="7">
        <f t="shared" si="137"/>
        <v>0</v>
      </c>
      <c r="AV39" s="8">
        <v>6</v>
      </c>
      <c r="AW39" s="7">
        <v>100</v>
      </c>
      <c r="AX39" s="7">
        <f t="shared" si="34"/>
        <v>180000</v>
      </c>
      <c r="AY39" s="7">
        <f t="shared" si="35"/>
        <v>0</v>
      </c>
      <c r="AZ39" s="8">
        <v>6</v>
      </c>
      <c r="BA39" s="7">
        <v>100</v>
      </c>
      <c r="BB39" s="7">
        <f t="shared" si="138"/>
        <v>180000</v>
      </c>
      <c r="BC39" s="7">
        <f t="shared" si="139"/>
        <v>0</v>
      </c>
      <c r="BD39" s="8">
        <v>6</v>
      </c>
      <c r="BE39" s="7">
        <v>100</v>
      </c>
      <c r="BF39" s="7">
        <f t="shared" si="36"/>
        <v>180000</v>
      </c>
      <c r="BG39" s="7">
        <f t="shared" si="37"/>
        <v>0</v>
      </c>
      <c r="BH39" s="8">
        <v>6</v>
      </c>
      <c r="BI39" s="7">
        <v>100</v>
      </c>
      <c r="BJ39" s="7">
        <f t="shared" si="140"/>
        <v>180000</v>
      </c>
      <c r="BK39" s="7">
        <f t="shared" si="141"/>
        <v>0</v>
      </c>
      <c r="BL39" s="8">
        <f>BL32</f>
        <v>10</v>
      </c>
      <c r="BM39" s="7">
        <v>100</v>
      </c>
      <c r="BN39" s="7">
        <f t="shared" si="38"/>
        <v>300000</v>
      </c>
      <c r="BO39" s="7">
        <f t="shared" si="39"/>
        <v>0</v>
      </c>
      <c r="BP39" s="8">
        <f>BP32</f>
        <v>10</v>
      </c>
      <c r="BQ39" s="7">
        <v>100</v>
      </c>
      <c r="BR39" s="7">
        <f t="shared" si="142"/>
        <v>300000</v>
      </c>
      <c r="BS39" s="7">
        <f t="shared" si="143"/>
        <v>0</v>
      </c>
      <c r="BT39" s="8">
        <f>BT32</f>
        <v>20</v>
      </c>
      <c r="BU39" s="7">
        <v>100</v>
      </c>
      <c r="BV39" s="7">
        <f t="shared" si="40"/>
        <v>600000</v>
      </c>
      <c r="BW39" s="7">
        <f t="shared" si="41"/>
        <v>0</v>
      </c>
      <c r="BX39" s="8">
        <f>BX32</f>
        <v>30</v>
      </c>
      <c r="BY39" s="7">
        <v>100</v>
      </c>
      <c r="BZ39" s="7">
        <f t="shared" si="144"/>
        <v>900000</v>
      </c>
      <c r="CA39" s="7">
        <f t="shared" si="145"/>
        <v>0</v>
      </c>
      <c r="CB39" s="8">
        <f>CB32</f>
        <v>40</v>
      </c>
      <c r="CC39" s="7">
        <v>100</v>
      </c>
      <c r="CD39" s="7">
        <f t="shared" si="42"/>
        <v>1200000</v>
      </c>
      <c r="CE39" s="7">
        <f t="shared" si="43"/>
        <v>0</v>
      </c>
      <c r="CF39" s="8">
        <f>CF32</f>
        <v>50</v>
      </c>
      <c r="CG39" s="7">
        <v>100</v>
      </c>
      <c r="CH39" s="7">
        <f t="shared" si="146"/>
        <v>1500000</v>
      </c>
      <c r="CI39" s="7">
        <f t="shared" si="147"/>
        <v>0</v>
      </c>
      <c r="CJ39" s="8">
        <f>CJ32</f>
        <v>60</v>
      </c>
      <c r="CK39" s="7">
        <v>100</v>
      </c>
      <c r="CL39" s="7">
        <f t="shared" si="44"/>
        <v>1800000</v>
      </c>
      <c r="CM39" s="7">
        <f t="shared" si="45"/>
        <v>0</v>
      </c>
      <c r="CN39" s="8">
        <f>CN32</f>
        <v>70</v>
      </c>
      <c r="CO39" s="7">
        <v>100</v>
      </c>
      <c r="CP39" s="7">
        <f t="shared" si="46"/>
        <v>2100000</v>
      </c>
      <c r="CQ39" s="7">
        <f t="shared" si="47"/>
        <v>0</v>
      </c>
      <c r="CR39" s="8">
        <f>CR32</f>
        <v>80</v>
      </c>
      <c r="CS39" s="7">
        <v>100</v>
      </c>
      <c r="CT39" s="7">
        <f t="shared" si="148"/>
        <v>2400000</v>
      </c>
      <c r="CU39" s="7">
        <f t="shared" si="149"/>
        <v>0</v>
      </c>
      <c r="CV39" s="8">
        <f>CV32</f>
        <v>80</v>
      </c>
      <c r="CW39" s="7">
        <v>100</v>
      </c>
      <c r="CX39" s="7">
        <f t="shared" si="48"/>
        <v>2400000</v>
      </c>
      <c r="CY39" s="7">
        <f t="shared" si="49"/>
        <v>0</v>
      </c>
      <c r="CZ39" s="8">
        <f>CZ32</f>
        <v>80</v>
      </c>
      <c r="DA39" s="7">
        <v>100</v>
      </c>
      <c r="DB39" s="7">
        <f t="shared" si="50"/>
        <v>2400000</v>
      </c>
      <c r="DC39" s="7">
        <f t="shared" si="51"/>
        <v>0</v>
      </c>
      <c r="DD39" s="8">
        <f>DD32</f>
        <v>80</v>
      </c>
      <c r="DE39" s="7">
        <v>100</v>
      </c>
      <c r="DF39" s="7">
        <f t="shared" si="52"/>
        <v>2400000</v>
      </c>
      <c r="DG39" s="7">
        <f t="shared" si="53"/>
        <v>0</v>
      </c>
      <c r="DH39" s="8">
        <f>DH32</f>
        <v>80</v>
      </c>
      <c r="DI39" s="7">
        <v>100</v>
      </c>
      <c r="DJ39" s="7">
        <f t="shared" si="54"/>
        <v>2400000</v>
      </c>
      <c r="DK39" s="7">
        <f t="shared" si="55"/>
        <v>0</v>
      </c>
      <c r="DL39" s="8">
        <f>DL32</f>
        <v>80</v>
      </c>
      <c r="DM39" s="7">
        <v>100</v>
      </c>
      <c r="DN39" s="7">
        <f t="shared" si="56"/>
        <v>2400000</v>
      </c>
      <c r="DO39" s="7">
        <f t="shared" si="57"/>
        <v>0</v>
      </c>
      <c r="DP39" s="8">
        <f>DP32</f>
        <v>80</v>
      </c>
      <c r="DQ39" s="7">
        <v>100</v>
      </c>
      <c r="DR39" s="7">
        <f t="shared" si="58"/>
        <v>2400000</v>
      </c>
      <c r="DS39" s="7">
        <f t="shared" si="59"/>
        <v>0</v>
      </c>
      <c r="DT39" s="8">
        <f>DT32</f>
        <v>80</v>
      </c>
      <c r="DU39" s="7">
        <v>100</v>
      </c>
      <c r="DV39" s="7">
        <f t="shared" si="60"/>
        <v>2400000</v>
      </c>
      <c r="DW39" s="7">
        <f t="shared" si="61"/>
        <v>0</v>
      </c>
      <c r="DX39" s="8">
        <f>DX32</f>
        <v>80</v>
      </c>
      <c r="DY39" s="7">
        <v>100</v>
      </c>
      <c r="DZ39" s="7">
        <f t="shared" si="62"/>
        <v>2400000</v>
      </c>
      <c r="EA39" s="7">
        <f t="shared" si="63"/>
        <v>0</v>
      </c>
      <c r="EB39" s="8">
        <f>EB32</f>
        <v>80</v>
      </c>
      <c r="EC39" s="7">
        <v>100</v>
      </c>
      <c r="ED39" s="7">
        <f t="shared" si="64"/>
        <v>2400000</v>
      </c>
      <c r="EE39" s="7">
        <f t="shared" si="65"/>
        <v>0</v>
      </c>
      <c r="EF39" s="8">
        <f>EF32</f>
        <v>80</v>
      </c>
      <c r="EG39" s="7">
        <v>100</v>
      </c>
      <c r="EH39" s="7">
        <f t="shared" si="66"/>
        <v>2400000</v>
      </c>
      <c r="EI39" s="7">
        <f t="shared" si="67"/>
        <v>0</v>
      </c>
      <c r="EJ39" s="8">
        <f>EJ32</f>
        <v>80</v>
      </c>
      <c r="EK39" s="7">
        <v>100</v>
      </c>
      <c r="EL39" s="7">
        <f t="shared" si="68"/>
        <v>2400000</v>
      </c>
      <c r="EM39" s="7">
        <f t="shared" si="69"/>
        <v>0</v>
      </c>
      <c r="EN39" s="8">
        <f>EN32</f>
        <v>80</v>
      </c>
      <c r="EO39" s="7">
        <v>100</v>
      </c>
      <c r="EP39" s="7">
        <f t="shared" si="70"/>
        <v>2400000</v>
      </c>
      <c r="EQ39" s="7">
        <f t="shared" si="71"/>
        <v>0</v>
      </c>
      <c r="ER39" s="8">
        <f>ER32</f>
        <v>80</v>
      </c>
      <c r="ES39" s="7">
        <v>100</v>
      </c>
      <c r="ET39" s="7">
        <f t="shared" si="72"/>
        <v>2400000</v>
      </c>
      <c r="EU39" s="7">
        <f t="shared" si="73"/>
        <v>0</v>
      </c>
      <c r="EV39" s="8">
        <f>EV32</f>
        <v>80</v>
      </c>
      <c r="EW39" s="7">
        <v>100</v>
      </c>
      <c r="EX39" s="7">
        <f t="shared" si="74"/>
        <v>2400000</v>
      </c>
      <c r="EY39" s="7">
        <f t="shared" si="75"/>
        <v>0</v>
      </c>
      <c r="EZ39" s="8">
        <f>EZ32</f>
        <v>80</v>
      </c>
      <c r="FA39" s="7">
        <v>100</v>
      </c>
      <c r="FB39" s="7">
        <f t="shared" si="76"/>
        <v>2400000</v>
      </c>
      <c r="FC39" s="7">
        <f t="shared" si="77"/>
        <v>0</v>
      </c>
      <c r="FD39" s="8">
        <f>FD32</f>
        <v>80</v>
      </c>
      <c r="FE39" s="7">
        <v>100</v>
      </c>
      <c r="FF39" s="7">
        <f t="shared" si="78"/>
        <v>2400000</v>
      </c>
      <c r="FG39" s="7">
        <f t="shared" si="79"/>
        <v>0</v>
      </c>
      <c r="FH39" s="8">
        <f>FH32</f>
        <v>80</v>
      </c>
      <c r="FI39" s="7">
        <v>100</v>
      </c>
      <c r="FJ39" s="7">
        <f t="shared" si="80"/>
        <v>2400000</v>
      </c>
      <c r="FK39" s="7">
        <f t="shared" si="81"/>
        <v>0</v>
      </c>
      <c r="FL39" s="8">
        <f>FL32</f>
        <v>80</v>
      </c>
      <c r="FM39" s="7">
        <v>100</v>
      </c>
      <c r="FN39" s="7">
        <f t="shared" si="82"/>
        <v>2400000</v>
      </c>
      <c r="FO39" s="7">
        <f t="shared" si="83"/>
        <v>0</v>
      </c>
      <c r="FP39" s="8">
        <f>FP32</f>
        <v>80</v>
      </c>
      <c r="FQ39" s="7">
        <v>100</v>
      </c>
      <c r="FR39" s="7">
        <f t="shared" si="84"/>
        <v>2400000</v>
      </c>
      <c r="FS39" s="7">
        <f t="shared" si="85"/>
        <v>0</v>
      </c>
      <c r="FT39" s="8">
        <f>FT32</f>
        <v>80</v>
      </c>
      <c r="FU39" s="7">
        <v>100</v>
      </c>
      <c r="FV39" s="7">
        <f t="shared" si="86"/>
        <v>2400000</v>
      </c>
      <c r="FW39" s="7">
        <f t="shared" si="87"/>
        <v>0</v>
      </c>
      <c r="FX39" s="8">
        <f>FX32</f>
        <v>80</v>
      </c>
      <c r="FY39" s="7">
        <v>100</v>
      </c>
      <c r="FZ39" s="7">
        <f t="shared" si="88"/>
        <v>2400000</v>
      </c>
      <c r="GA39" s="7">
        <f t="shared" si="89"/>
        <v>0</v>
      </c>
      <c r="GB39" s="8">
        <f>GB32</f>
        <v>80</v>
      </c>
      <c r="GC39" s="7">
        <v>100</v>
      </c>
      <c r="GD39" s="7">
        <f t="shared" si="90"/>
        <v>2400000</v>
      </c>
      <c r="GE39" s="7">
        <f t="shared" si="91"/>
        <v>0</v>
      </c>
      <c r="GF39" s="8">
        <f>GF32</f>
        <v>80</v>
      </c>
      <c r="GG39" s="7">
        <v>100</v>
      </c>
      <c r="GH39" s="7">
        <f t="shared" si="92"/>
        <v>2400000</v>
      </c>
      <c r="GI39" s="7">
        <f t="shared" si="93"/>
        <v>0</v>
      </c>
      <c r="GJ39" s="8">
        <f>GJ32</f>
        <v>80</v>
      </c>
      <c r="GK39" s="7">
        <v>100</v>
      </c>
      <c r="GL39" s="7">
        <f t="shared" si="94"/>
        <v>2400000</v>
      </c>
      <c r="GM39" s="7">
        <f t="shared" si="95"/>
        <v>0</v>
      </c>
      <c r="GN39" s="8">
        <f>GN32</f>
        <v>80</v>
      </c>
      <c r="GO39" s="7">
        <v>100</v>
      </c>
      <c r="GP39" s="7">
        <f t="shared" si="96"/>
        <v>2400000</v>
      </c>
      <c r="GQ39" s="7">
        <f t="shared" si="97"/>
        <v>0</v>
      </c>
      <c r="GR39" s="8">
        <f>GR32</f>
        <v>80</v>
      </c>
      <c r="GS39" s="7">
        <v>100</v>
      </c>
      <c r="GT39" s="7">
        <f t="shared" si="98"/>
        <v>2400000</v>
      </c>
      <c r="GU39" s="7">
        <f t="shared" si="99"/>
        <v>0</v>
      </c>
      <c r="GV39" s="8">
        <f>GV32</f>
        <v>80</v>
      </c>
      <c r="GW39" s="7">
        <v>100</v>
      </c>
      <c r="GX39" s="7">
        <f t="shared" si="100"/>
        <v>2400000</v>
      </c>
      <c r="GY39" s="7">
        <f t="shared" si="101"/>
        <v>0</v>
      </c>
      <c r="GZ39" s="8">
        <f>GZ32</f>
        <v>80</v>
      </c>
      <c r="HA39" s="7">
        <v>100</v>
      </c>
      <c r="HB39" s="7">
        <f t="shared" si="102"/>
        <v>2400000</v>
      </c>
      <c r="HC39" s="7">
        <f t="shared" si="103"/>
        <v>0</v>
      </c>
      <c r="HD39" s="8">
        <f>HD32</f>
        <v>80</v>
      </c>
      <c r="HE39" s="7">
        <v>100</v>
      </c>
      <c r="HF39" s="7">
        <f t="shared" si="104"/>
        <v>2400000</v>
      </c>
      <c r="HG39" s="7">
        <f t="shared" si="105"/>
        <v>0</v>
      </c>
      <c r="HH39" s="8">
        <f>HH32</f>
        <v>80</v>
      </c>
      <c r="HI39" s="7">
        <v>100</v>
      </c>
      <c r="HJ39" s="7">
        <f t="shared" si="106"/>
        <v>2400000</v>
      </c>
      <c r="HK39" s="7">
        <f t="shared" si="107"/>
        <v>0</v>
      </c>
      <c r="HL39" s="8">
        <f>HL32</f>
        <v>80</v>
      </c>
      <c r="HM39" s="7">
        <v>100</v>
      </c>
      <c r="HN39" s="7">
        <f t="shared" si="108"/>
        <v>2400000</v>
      </c>
      <c r="HO39" s="7">
        <f t="shared" si="109"/>
        <v>0</v>
      </c>
      <c r="HP39" s="8">
        <f>HP32</f>
        <v>80</v>
      </c>
      <c r="HQ39" s="7">
        <v>100</v>
      </c>
      <c r="HR39" s="7">
        <f t="shared" si="110"/>
        <v>2400000</v>
      </c>
      <c r="HS39" s="7">
        <f t="shared" si="111"/>
        <v>0</v>
      </c>
      <c r="HT39" s="8">
        <f>HT32</f>
        <v>80</v>
      </c>
      <c r="HU39" s="7">
        <v>100</v>
      </c>
      <c r="HV39" s="7">
        <f t="shared" si="112"/>
        <v>2400000</v>
      </c>
      <c r="HW39" s="7">
        <f t="shared" si="113"/>
        <v>0</v>
      </c>
      <c r="HX39" s="8">
        <f>HX32</f>
        <v>80</v>
      </c>
      <c r="HY39" s="7">
        <v>100</v>
      </c>
      <c r="HZ39" s="7">
        <f t="shared" si="114"/>
        <v>2400000</v>
      </c>
      <c r="IA39" s="7">
        <f t="shared" si="115"/>
        <v>0</v>
      </c>
      <c r="IB39" s="8">
        <f>IB32</f>
        <v>80</v>
      </c>
      <c r="IC39" s="7">
        <v>100</v>
      </c>
      <c r="ID39" s="7">
        <f t="shared" si="116"/>
        <v>2400000</v>
      </c>
      <c r="IE39" s="7">
        <f t="shared" si="117"/>
        <v>0</v>
      </c>
      <c r="IF39" s="8">
        <f>IF32</f>
        <v>80</v>
      </c>
      <c r="IG39" s="7">
        <v>100</v>
      </c>
      <c r="IH39" s="7">
        <f t="shared" si="118"/>
        <v>2400000</v>
      </c>
      <c r="II39" s="7">
        <f t="shared" si="119"/>
        <v>0</v>
      </c>
    </row>
    <row r="40" spans="1:243">
      <c r="A40" t="s">
        <v>42</v>
      </c>
      <c r="B40" s="10">
        <v>70000</v>
      </c>
      <c r="C40" s="10">
        <v>0</v>
      </c>
      <c r="D40" s="28">
        <v>1</v>
      </c>
      <c r="E40" s="7">
        <v>100</v>
      </c>
      <c r="F40" s="7">
        <f t="shared" si="126"/>
        <v>70000</v>
      </c>
      <c r="G40" s="7">
        <f t="shared" si="127"/>
        <v>0</v>
      </c>
      <c r="H40" s="8">
        <v>1</v>
      </c>
      <c r="I40" s="7">
        <v>100</v>
      </c>
      <c r="J40" s="7">
        <f t="shared" si="124"/>
        <v>70000</v>
      </c>
      <c r="K40" s="7">
        <f t="shared" si="125"/>
        <v>0</v>
      </c>
      <c r="L40" s="8">
        <v>1</v>
      </c>
      <c r="M40" s="7">
        <v>100</v>
      </c>
      <c r="N40" s="7">
        <f t="shared" si="128"/>
        <v>70000</v>
      </c>
      <c r="O40" s="7">
        <f t="shared" si="129"/>
        <v>0</v>
      </c>
      <c r="P40" s="8">
        <v>1</v>
      </c>
      <c r="Q40" s="7">
        <v>100</v>
      </c>
      <c r="R40" s="7">
        <f t="shared" si="26"/>
        <v>70000</v>
      </c>
      <c r="S40" s="7">
        <f t="shared" si="27"/>
        <v>0</v>
      </c>
      <c r="T40" s="8">
        <v>1</v>
      </c>
      <c r="U40" s="7">
        <v>100</v>
      </c>
      <c r="V40" s="7">
        <f t="shared" si="130"/>
        <v>70000</v>
      </c>
      <c r="W40" s="7">
        <f t="shared" si="131"/>
        <v>0</v>
      </c>
      <c r="X40" s="8">
        <v>1</v>
      </c>
      <c r="Y40" s="7">
        <v>100</v>
      </c>
      <c r="Z40" s="7">
        <f t="shared" si="28"/>
        <v>70000</v>
      </c>
      <c r="AA40" s="7">
        <f t="shared" si="29"/>
        <v>0</v>
      </c>
      <c r="AB40" s="8">
        <v>1</v>
      </c>
      <c r="AC40" s="7">
        <v>100</v>
      </c>
      <c r="AD40" s="7">
        <f t="shared" si="132"/>
        <v>70000</v>
      </c>
      <c r="AE40" s="7">
        <f t="shared" si="133"/>
        <v>0</v>
      </c>
      <c r="AF40" s="8">
        <v>1</v>
      </c>
      <c r="AG40" s="7">
        <v>100</v>
      </c>
      <c r="AH40" s="7">
        <f t="shared" si="30"/>
        <v>70000</v>
      </c>
      <c r="AI40" s="7">
        <f t="shared" si="31"/>
        <v>0</v>
      </c>
      <c r="AJ40" s="8">
        <v>1</v>
      </c>
      <c r="AK40" s="7">
        <v>100</v>
      </c>
      <c r="AL40" s="7">
        <f t="shared" si="134"/>
        <v>70000</v>
      </c>
      <c r="AM40" s="7">
        <f t="shared" si="135"/>
        <v>0</v>
      </c>
      <c r="AN40" s="8">
        <v>1</v>
      </c>
      <c r="AO40" s="7">
        <v>100</v>
      </c>
      <c r="AP40" s="7">
        <f t="shared" si="32"/>
        <v>70000</v>
      </c>
      <c r="AQ40" s="7">
        <f t="shared" si="33"/>
        <v>0</v>
      </c>
      <c r="AR40" s="8">
        <v>1</v>
      </c>
      <c r="AS40" s="7">
        <v>100</v>
      </c>
      <c r="AT40" s="7">
        <f t="shared" si="136"/>
        <v>70000</v>
      </c>
      <c r="AU40" s="7">
        <f t="shared" si="137"/>
        <v>0</v>
      </c>
      <c r="AV40" s="8">
        <v>1</v>
      </c>
      <c r="AW40" s="7">
        <v>100</v>
      </c>
      <c r="AX40" s="7">
        <f t="shared" si="34"/>
        <v>70000</v>
      </c>
      <c r="AY40" s="7">
        <f t="shared" si="35"/>
        <v>0</v>
      </c>
      <c r="AZ40" s="8">
        <v>1</v>
      </c>
      <c r="BA40" s="7">
        <v>100</v>
      </c>
      <c r="BB40" s="7">
        <f t="shared" si="138"/>
        <v>70000</v>
      </c>
      <c r="BC40" s="7">
        <f t="shared" si="139"/>
        <v>0</v>
      </c>
      <c r="BD40" s="8">
        <v>1</v>
      </c>
      <c r="BE40" s="7">
        <v>100</v>
      </c>
      <c r="BF40" s="7">
        <f t="shared" si="36"/>
        <v>70000</v>
      </c>
      <c r="BG40" s="7">
        <f t="shared" si="37"/>
        <v>0</v>
      </c>
      <c r="BH40" s="8">
        <v>1</v>
      </c>
      <c r="BI40" s="7">
        <v>100</v>
      </c>
      <c r="BJ40" s="7">
        <f t="shared" si="140"/>
        <v>70000</v>
      </c>
      <c r="BK40" s="7">
        <f t="shared" si="141"/>
        <v>0</v>
      </c>
      <c r="BL40" s="8">
        <v>1</v>
      </c>
      <c r="BM40" s="7">
        <v>100</v>
      </c>
      <c r="BN40" s="7">
        <f t="shared" si="38"/>
        <v>70000</v>
      </c>
      <c r="BO40" s="7">
        <f t="shared" si="39"/>
        <v>0</v>
      </c>
      <c r="BP40" s="8">
        <v>1</v>
      </c>
      <c r="BQ40" s="7">
        <v>100</v>
      </c>
      <c r="BR40" s="7">
        <f t="shared" si="142"/>
        <v>70000</v>
      </c>
      <c r="BS40" s="7">
        <f t="shared" si="143"/>
        <v>0</v>
      </c>
      <c r="BT40" s="8">
        <v>1</v>
      </c>
      <c r="BU40" s="7">
        <v>100</v>
      </c>
      <c r="BV40" s="7">
        <f t="shared" si="40"/>
        <v>70000</v>
      </c>
      <c r="BW40" s="7">
        <f t="shared" si="41"/>
        <v>0</v>
      </c>
      <c r="BX40" s="8">
        <v>1</v>
      </c>
      <c r="BY40" s="7">
        <v>100</v>
      </c>
      <c r="BZ40" s="7">
        <f t="shared" si="144"/>
        <v>70000</v>
      </c>
      <c r="CA40" s="7">
        <f t="shared" si="145"/>
        <v>0</v>
      </c>
      <c r="CB40" s="8">
        <v>2</v>
      </c>
      <c r="CC40" s="7">
        <v>100</v>
      </c>
      <c r="CD40" s="7">
        <f t="shared" si="42"/>
        <v>140000</v>
      </c>
      <c r="CE40" s="7">
        <f t="shared" si="43"/>
        <v>0</v>
      </c>
      <c r="CF40" s="8">
        <v>2</v>
      </c>
      <c r="CG40" s="7">
        <v>100</v>
      </c>
      <c r="CH40" s="7">
        <f t="shared" si="146"/>
        <v>140000</v>
      </c>
      <c r="CI40" s="7">
        <f t="shared" si="147"/>
        <v>0</v>
      </c>
      <c r="CJ40" s="8">
        <v>2</v>
      </c>
      <c r="CK40" s="7">
        <v>100</v>
      </c>
      <c r="CL40" s="7">
        <f t="shared" si="44"/>
        <v>140000</v>
      </c>
      <c r="CM40" s="7">
        <f t="shared" si="45"/>
        <v>0</v>
      </c>
      <c r="CN40" s="8">
        <v>2</v>
      </c>
      <c r="CO40" s="7">
        <v>100</v>
      </c>
      <c r="CP40" s="7">
        <f t="shared" si="46"/>
        <v>140000</v>
      </c>
      <c r="CQ40" s="7">
        <f t="shared" si="47"/>
        <v>0</v>
      </c>
      <c r="CR40" s="8">
        <v>2</v>
      </c>
      <c r="CS40" s="7">
        <v>100</v>
      </c>
      <c r="CT40" s="7">
        <f t="shared" si="148"/>
        <v>140000</v>
      </c>
      <c r="CU40" s="7">
        <f t="shared" si="149"/>
        <v>0</v>
      </c>
      <c r="CV40" s="8">
        <v>2</v>
      </c>
      <c r="CW40" s="7">
        <v>100</v>
      </c>
      <c r="CX40" s="7">
        <f t="shared" si="48"/>
        <v>140000</v>
      </c>
      <c r="CY40" s="7">
        <f t="shared" si="49"/>
        <v>0</v>
      </c>
      <c r="CZ40" s="8">
        <v>2</v>
      </c>
      <c r="DA40" s="7">
        <v>100</v>
      </c>
      <c r="DB40" s="7">
        <f t="shared" si="50"/>
        <v>140000</v>
      </c>
      <c r="DC40" s="7">
        <f t="shared" si="51"/>
        <v>0</v>
      </c>
      <c r="DD40" s="8">
        <v>2</v>
      </c>
      <c r="DE40" s="7">
        <v>100</v>
      </c>
      <c r="DF40" s="7">
        <f t="shared" si="52"/>
        <v>140000</v>
      </c>
      <c r="DG40" s="7">
        <f t="shared" si="53"/>
        <v>0</v>
      </c>
      <c r="DH40" s="8">
        <v>2</v>
      </c>
      <c r="DI40" s="7">
        <v>100</v>
      </c>
      <c r="DJ40" s="7">
        <f t="shared" si="54"/>
        <v>140000</v>
      </c>
      <c r="DK40" s="7">
        <f t="shared" si="55"/>
        <v>0</v>
      </c>
      <c r="DL40" s="8">
        <v>2</v>
      </c>
      <c r="DM40" s="7">
        <v>100</v>
      </c>
      <c r="DN40" s="7">
        <f t="shared" si="56"/>
        <v>140000</v>
      </c>
      <c r="DO40" s="7">
        <f t="shared" si="57"/>
        <v>0</v>
      </c>
      <c r="DP40" s="8">
        <v>2</v>
      </c>
      <c r="DQ40" s="7">
        <v>100</v>
      </c>
      <c r="DR40" s="7">
        <f t="shared" si="58"/>
        <v>140000</v>
      </c>
      <c r="DS40" s="7">
        <f t="shared" si="59"/>
        <v>0</v>
      </c>
      <c r="DT40" s="8">
        <v>2</v>
      </c>
      <c r="DU40" s="7">
        <v>100</v>
      </c>
      <c r="DV40" s="7">
        <f t="shared" si="60"/>
        <v>140000</v>
      </c>
      <c r="DW40" s="7">
        <f t="shared" si="61"/>
        <v>0</v>
      </c>
      <c r="DX40" s="8">
        <v>2</v>
      </c>
      <c r="DY40" s="7">
        <v>100</v>
      </c>
      <c r="DZ40" s="7">
        <f t="shared" si="62"/>
        <v>140000</v>
      </c>
      <c r="EA40" s="7">
        <f t="shared" si="63"/>
        <v>0</v>
      </c>
      <c r="EB40" s="8">
        <v>2</v>
      </c>
      <c r="EC40" s="7">
        <v>100</v>
      </c>
      <c r="ED40" s="7">
        <f t="shared" si="64"/>
        <v>140000</v>
      </c>
      <c r="EE40" s="7">
        <f t="shared" si="65"/>
        <v>0</v>
      </c>
      <c r="EF40" s="8">
        <v>2</v>
      </c>
      <c r="EG40" s="7">
        <v>100</v>
      </c>
      <c r="EH40" s="7">
        <f t="shared" si="66"/>
        <v>140000</v>
      </c>
      <c r="EI40" s="7">
        <f t="shared" si="67"/>
        <v>0</v>
      </c>
      <c r="EJ40" s="8">
        <v>2</v>
      </c>
      <c r="EK40" s="7">
        <v>100</v>
      </c>
      <c r="EL40" s="7">
        <f t="shared" si="68"/>
        <v>140000</v>
      </c>
      <c r="EM40" s="7">
        <f t="shared" si="69"/>
        <v>0</v>
      </c>
      <c r="EN40" s="8">
        <v>2</v>
      </c>
      <c r="EO40" s="7">
        <v>100</v>
      </c>
      <c r="EP40" s="7">
        <f t="shared" si="70"/>
        <v>140000</v>
      </c>
      <c r="EQ40" s="7">
        <f t="shared" si="71"/>
        <v>0</v>
      </c>
      <c r="ER40" s="8">
        <v>2</v>
      </c>
      <c r="ES40" s="7">
        <v>100</v>
      </c>
      <c r="ET40" s="7">
        <f t="shared" si="72"/>
        <v>140000</v>
      </c>
      <c r="EU40" s="7">
        <f t="shared" si="73"/>
        <v>0</v>
      </c>
      <c r="EV40" s="8">
        <v>2</v>
      </c>
      <c r="EW40" s="7">
        <v>100</v>
      </c>
      <c r="EX40" s="7">
        <f t="shared" si="74"/>
        <v>140000</v>
      </c>
      <c r="EY40" s="7">
        <f t="shared" si="75"/>
        <v>0</v>
      </c>
      <c r="EZ40" s="8">
        <v>2</v>
      </c>
      <c r="FA40" s="7">
        <v>100</v>
      </c>
      <c r="FB40" s="7">
        <f t="shared" si="76"/>
        <v>140000</v>
      </c>
      <c r="FC40" s="7">
        <f t="shared" si="77"/>
        <v>0</v>
      </c>
      <c r="FD40" s="8">
        <v>2</v>
      </c>
      <c r="FE40" s="7">
        <v>100</v>
      </c>
      <c r="FF40" s="7">
        <f t="shared" si="78"/>
        <v>140000</v>
      </c>
      <c r="FG40" s="7">
        <f t="shared" si="79"/>
        <v>0</v>
      </c>
      <c r="FH40" s="8">
        <v>1</v>
      </c>
      <c r="FI40" s="7">
        <v>100</v>
      </c>
      <c r="FJ40" s="7">
        <f t="shared" si="80"/>
        <v>70000</v>
      </c>
      <c r="FK40" s="7">
        <f t="shared" si="81"/>
        <v>0</v>
      </c>
      <c r="FL40" s="8">
        <v>1</v>
      </c>
      <c r="FM40" s="7">
        <v>100</v>
      </c>
      <c r="FN40" s="7">
        <f t="shared" si="82"/>
        <v>70000</v>
      </c>
      <c r="FO40" s="7">
        <f t="shared" si="83"/>
        <v>0</v>
      </c>
      <c r="FP40" s="8">
        <v>1</v>
      </c>
      <c r="FQ40" s="7">
        <v>100</v>
      </c>
      <c r="FR40" s="7">
        <f t="shared" si="84"/>
        <v>70000</v>
      </c>
      <c r="FS40" s="7">
        <f t="shared" si="85"/>
        <v>0</v>
      </c>
      <c r="FT40" s="8">
        <v>2</v>
      </c>
      <c r="FU40" s="7">
        <v>100</v>
      </c>
      <c r="FV40" s="7">
        <f t="shared" si="86"/>
        <v>140000</v>
      </c>
      <c r="FW40" s="7">
        <f t="shared" si="87"/>
        <v>0</v>
      </c>
      <c r="FX40" s="8">
        <v>2</v>
      </c>
      <c r="FY40" s="7">
        <v>100</v>
      </c>
      <c r="FZ40" s="7">
        <f t="shared" si="88"/>
        <v>140000</v>
      </c>
      <c r="GA40" s="7">
        <f t="shared" si="89"/>
        <v>0</v>
      </c>
      <c r="GB40" s="8">
        <v>2</v>
      </c>
      <c r="GC40" s="7">
        <v>100</v>
      </c>
      <c r="GD40" s="7">
        <f t="shared" si="90"/>
        <v>140000</v>
      </c>
      <c r="GE40" s="7">
        <f t="shared" si="91"/>
        <v>0</v>
      </c>
      <c r="GF40" s="8">
        <v>2</v>
      </c>
      <c r="GG40" s="7">
        <v>100</v>
      </c>
      <c r="GH40" s="7">
        <f t="shared" si="92"/>
        <v>140000</v>
      </c>
      <c r="GI40" s="7">
        <f t="shared" si="93"/>
        <v>0</v>
      </c>
      <c r="GJ40" s="8">
        <v>2</v>
      </c>
      <c r="GK40" s="7">
        <v>100</v>
      </c>
      <c r="GL40" s="7">
        <f t="shared" si="94"/>
        <v>140000</v>
      </c>
      <c r="GM40" s="7">
        <f t="shared" si="95"/>
        <v>0</v>
      </c>
      <c r="GN40" s="8">
        <v>1</v>
      </c>
      <c r="GO40" s="7">
        <v>100</v>
      </c>
      <c r="GP40" s="7">
        <f t="shared" si="96"/>
        <v>70000</v>
      </c>
      <c r="GQ40" s="7">
        <f t="shared" si="97"/>
        <v>0</v>
      </c>
      <c r="GR40" s="8">
        <v>1</v>
      </c>
      <c r="GS40" s="7">
        <v>100</v>
      </c>
      <c r="GT40" s="7">
        <f t="shared" si="98"/>
        <v>70000</v>
      </c>
      <c r="GU40" s="7">
        <f t="shared" si="99"/>
        <v>0</v>
      </c>
      <c r="GV40" s="8">
        <v>1</v>
      </c>
      <c r="GW40" s="7">
        <v>100</v>
      </c>
      <c r="GX40" s="7">
        <f t="shared" si="100"/>
        <v>70000</v>
      </c>
      <c r="GY40" s="7">
        <f t="shared" si="101"/>
        <v>0</v>
      </c>
      <c r="GZ40" s="8">
        <v>1</v>
      </c>
      <c r="HA40" s="7">
        <v>100</v>
      </c>
      <c r="HB40" s="7">
        <f t="shared" si="102"/>
        <v>70000</v>
      </c>
      <c r="HC40" s="7">
        <f t="shared" si="103"/>
        <v>0</v>
      </c>
      <c r="HD40" s="8">
        <v>1</v>
      </c>
      <c r="HE40" s="7">
        <v>100</v>
      </c>
      <c r="HF40" s="7">
        <f t="shared" si="104"/>
        <v>70000</v>
      </c>
      <c r="HG40" s="7">
        <f t="shared" si="105"/>
        <v>0</v>
      </c>
      <c r="HH40" s="8">
        <v>1</v>
      </c>
      <c r="HI40" s="7">
        <v>100</v>
      </c>
      <c r="HJ40" s="7">
        <f t="shared" si="106"/>
        <v>70000</v>
      </c>
      <c r="HK40" s="7">
        <f t="shared" si="107"/>
        <v>0</v>
      </c>
      <c r="HL40" s="8">
        <v>1</v>
      </c>
      <c r="HM40" s="7">
        <v>100</v>
      </c>
      <c r="HN40" s="7">
        <f t="shared" si="108"/>
        <v>70000</v>
      </c>
      <c r="HO40" s="7">
        <f t="shared" si="109"/>
        <v>0</v>
      </c>
      <c r="HP40" s="8">
        <v>2</v>
      </c>
      <c r="HQ40" s="7">
        <v>100</v>
      </c>
      <c r="HR40" s="7">
        <f t="shared" si="110"/>
        <v>140000</v>
      </c>
      <c r="HS40" s="7">
        <f t="shared" si="111"/>
        <v>0</v>
      </c>
      <c r="HT40" s="8">
        <v>2</v>
      </c>
      <c r="HU40" s="7">
        <v>100</v>
      </c>
      <c r="HV40" s="7">
        <f t="shared" si="112"/>
        <v>140000</v>
      </c>
      <c r="HW40" s="7">
        <f t="shared" si="113"/>
        <v>0</v>
      </c>
      <c r="HX40" s="8">
        <v>2</v>
      </c>
      <c r="HY40" s="7">
        <v>100</v>
      </c>
      <c r="HZ40" s="7">
        <f t="shared" si="114"/>
        <v>140000</v>
      </c>
      <c r="IA40" s="7">
        <f t="shared" si="115"/>
        <v>0</v>
      </c>
      <c r="IB40" s="8">
        <v>2</v>
      </c>
      <c r="IC40" s="7">
        <v>100</v>
      </c>
      <c r="ID40" s="7">
        <f t="shared" si="116"/>
        <v>140000</v>
      </c>
      <c r="IE40" s="7">
        <f t="shared" si="117"/>
        <v>0</v>
      </c>
      <c r="IF40" s="8">
        <v>2</v>
      </c>
      <c r="IG40" s="7">
        <v>100</v>
      </c>
      <c r="IH40" s="7">
        <f t="shared" si="118"/>
        <v>140000</v>
      </c>
      <c r="II40" s="7">
        <f t="shared" si="119"/>
        <v>0</v>
      </c>
    </row>
    <row r="41" spans="1:243">
      <c r="A41" t="s">
        <v>65</v>
      </c>
      <c r="B41" s="10">
        <v>30000</v>
      </c>
      <c r="C41" s="10">
        <v>0</v>
      </c>
      <c r="D41" s="28">
        <f>2+INT(D32/5)</f>
        <v>2</v>
      </c>
      <c r="E41" s="7">
        <v>100</v>
      </c>
      <c r="F41" s="7">
        <f t="shared" si="126"/>
        <v>60000</v>
      </c>
      <c r="G41" s="7">
        <f t="shared" si="127"/>
        <v>0</v>
      </c>
      <c r="H41" s="8">
        <f>2+INT(H32/5)</f>
        <v>2</v>
      </c>
      <c r="I41" s="7">
        <v>100</v>
      </c>
      <c r="J41" s="7">
        <f t="shared" si="124"/>
        <v>60000</v>
      </c>
      <c r="K41" s="7">
        <f t="shared" si="125"/>
        <v>0</v>
      </c>
      <c r="L41" s="8">
        <f>2+INT(L32/5)</f>
        <v>2</v>
      </c>
      <c r="M41" s="7">
        <v>100</v>
      </c>
      <c r="N41" s="7">
        <f t="shared" si="128"/>
        <v>60000</v>
      </c>
      <c r="O41" s="7">
        <f t="shared" si="129"/>
        <v>0</v>
      </c>
      <c r="P41" s="8">
        <v>3</v>
      </c>
      <c r="Q41" s="7">
        <v>100</v>
      </c>
      <c r="R41" s="7">
        <f t="shared" si="26"/>
        <v>90000</v>
      </c>
      <c r="S41" s="7">
        <f t="shared" si="27"/>
        <v>0</v>
      </c>
      <c r="T41" s="8">
        <v>3</v>
      </c>
      <c r="U41" s="7">
        <v>100</v>
      </c>
      <c r="V41" s="7">
        <f t="shared" si="130"/>
        <v>90000</v>
      </c>
      <c r="W41" s="7">
        <f t="shared" si="131"/>
        <v>0</v>
      </c>
      <c r="X41" s="8">
        <v>3</v>
      </c>
      <c r="Y41" s="7">
        <v>100</v>
      </c>
      <c r="Z41" s="7">
        <f t="shared" si="28"/>
        <v>90000</v>
      </c>
      <c r="AA41" s="7">
        <f t="shared" si="29"/>
        <v>0</v>
      </c>
      <c r="AB41" s="8">
        <v>3</v>
      </c>
      <c r="AC41" s="7">
        <v>100</v>
      </c>
      <c r="AD41" s="7">
        <f t="shared" si="132"/>
        <v>90000</v>
      </c>
      <c r="AE41" s="7">
        <f t="shared" si="133"/>
        <v>0</v>
      </c>
      <c r="AF41" s="8">
        <v>3</v>
      </c>
      <c r="AG41" s="7">
        <v>100</v>
      </c>
      <c r="AH41" s="7">
        <f t="shared" si="30"/>
        <v>90000</v>
      </c>
      <c r="AI41" s="7">
        <f t="shared" si="31"/>
        <v>0</v>
      </c>
      <c r="AJ41" s="8">
        <v>3</v>
      </c>
      <c r="AK41" s="7">
        <v>100</v>
      </c>
      <c r="AL41" s="7">
        <f t="shared" si="134"/>
        <v>90000</v>
      </c>
      <c r="AM41" s="7">
        <f t="shared" si="135"/>
        <v>0</v>
      </c>
      <c r="AN41" s="8">
        <v>3</v>
      </c>
      <c r="AO41" s="7">
        <v>100</v>
      </c>
      <c r="AP41" s="7">
        <f t="shared" si="32"/>
        <v>90000</v>
      </c>
      <c r="AQ41" s="7">
        <f t="shared" si="33"/>
        <v>0</v>
      </c>
      <c r="AR41" s="8">
        <v>4</v>
      </c>
      <c r="AS41" s="7">
        <v>100</v>
      </c>
      <c r="AT41" s="7">
        <f t="shared" si="136"/>
        <v>120000</v>
      </c>
      <c r="AU41" s="7">
        <f t="shared" si="137"/>
        <v>0</v>
      </c>
      <c r="AV41" s="8">
        <v>4</v>
      </c>
      <c r="AW41" s="7">
        <v>3</v>
      </c>
      <c r="AX41" s="7">
        <f t="shared" si="34"/>
        <v>3600</v>
      </c>
      <c r="AY41" s="7">
        <f t="shared" si="35"/>
        <v>0</v>
      </c>
      <c r="AZ41" s="8">
        <v>5</v>
      </c>
      <c r="BA41" s="7">
        <v>100</v>
      </c>
      <c r="BB41" s="7">
        <f t="shared" si="138"/>
        <v>150000</v>
      </c>
      <c r="BC41" s="7">
        <f t="shared" si="139"/>
        <v>0</v>
      </c>
      <c r="BD41" s="8">
        <v>5</v>
      </c>
      <c r="BE41" s="7">
        <v>100</v>
      </c>
      <c r="BF41" s="7">
        <f t="shared" si="36"/>
        <v>150000</v>
      </c>
      <c r="BG41" s="7">
        <f t="shared" si="37"/>
        <v>0</v>
      </c>
      <c r="BH41" s="8">
        <v>5</v>
      </c>
      <c r="BI41" s="7">
        <v>100</v>
      </c>
      <c r="BJ41" s="7">
        <f t="shared" si="140"/>
        <v>150000</v>
      </c>
      <c r="BK41" s="7">
        <f t="shared" si="141"/>
        <v>0</v>
      </c>
      <c r="BL41" s="8">
        <v>5</v>
      </c>
      <c r="BM41" s="7">
        <v>100</v>
      </c>
      <c r="BN41" s="7">
        <f t="shared" si="38"/>
        <v>150000</v>
      </c>
      <c r="BO41" s="7">
        <f t="shared" si="39"/>
        <v>0</v>
      </c>
      <c r="BP41" s="8">
        <v>5</v>
      </c>
      <c r="BQ41" s="7">
        <v>100</v>
      </c>
      <c r="BR41" s="7">
        <f t="shared" si="142"/>
        <v>150000</v>
      </c>
      <c r="BS41" s="7">
        <f t="shared" si="143"/>
        <v>0</v>
      </c>
      <c r="BT41" s="8">
        <f>2+INT(BT32/5)</f>
        <v>6</v>
      </c>
      <c r="BU41" s="7">
        <v>100</v>
      </c>
      <c r="BV41" s="7">
        <f t="shared" si="40"/>
        <v>180000</v>
      </c>
      <c r="BW41" s="7">
        <f t="shared" si="41"/>
        <v>0</v>
      </c>
      <c r="BX41" s="8">
        <f>2+INT(BX32/5)</f>
        <v>8</v>
      </c>
      <c r="BY41" s="7">
        <v>100</v>
      </c>
      <c r="BZ41" s="7">
        <f t="shared" si="144"/>
        <v>240000</v>
      </c>
      <c r="CA41" s="7">
        <f t="shared" si="145"/>
        <v>0</v>
      </c>
      <c r="CB41" s="8">
        <f>2+INT(CB32/5)</f>
        <v>10</v>
      </c>
      <c r="CC41" s="7">
        <v>100</v>
      </c>
      <c r="CD41" s="7">
        <f t="shared" si="42"/>
        <v>300000</v>
      </c>
      <c r="CE41" s="7">
        <f t="shared" si="43"/>
        <v>0</v>
      </c>
      <c r="CF41" s="8">
        <f>2+INT(CF32/5)</f>
        <v>12</v>
      </c>
      <c r="CG41" s="7">
        <v>100</v>
      </c>
      <c r="CH41" s="7">
        <f t="shared" si="146"/>
        <v>360000</v>
      </c>
      <c r="CI41" s="7">
        <f t="shared" si="147"/>
        <v>0</v>
      </c>
      <c r="CJ41" s="8">
        <f>2+INT(CJ32/5)</f>
        <v>14</v>
      </c>
      <c r="CK41" s="7">
        <v>100</v>
      </c>
      <c r="CL41" s="7">
        <f t="shared" si="44"/>
        <v>420000</v>
      </c>
      <c r="CM41" s="7">
        <f t="shared" si="45"/>
        <v>0</v>
      </c>
      <c r="CN41" s="8">
        <f>2+INT(CN32/5)</f>
        <v>16</v>
      </c>
      <c r="CO41" s="7">
        <v>100</v>
      </c>
      <c r="CP41" s="7">
        <f t="shared" si="46"/>
        <v>480000</v>
      </c>
      <c r="CQ41" s="7">
        <f t="shared" si="47"/>
        <v>0</v>
      </c>
      <c r="CR41" s="8">
        <f>2+INT(CR32/5)</f>
        <v>18</v>
      </c>
      <c r="CS41" s="7">
        <v>100</v>
      </c>
      <c r="CT41" s="7">
        <f t="shared" si="148"/>
        <v>540000</v>
      </c>
      <c r="CU41" s="7">
        <f t="shared" si="149"/>
        <v>0</v>
      </c>
      <c r="CV41" s="8">
        <f>2+INT(CV32/5)</f>
        <v>18</v>
      </c>
      <c r="CW41" s="7">
        <v>100</v>
      </c>
      <c r="CX41" s="7">
        <f t="shared" si="48"/>
        <v>540000</v>
      </c>
      <c r="CY41" s="7">
        <f t="shared" si="49"/>
        <v>0</v>
      </c>
      <c r="CZ41" s="8">
        <f>2+INT(CZ32/5)</f>
        <v>18</v>
      </c>
      <c r="DA41" s="7">
        <v>100</v>
      </c>
      <c r="DB41" s="7">
        <f t="shared" si="50"/>
        <v>540000</v>
      </c>
      <c r="DC41" s="7">
        <f t="shared" si="51"/>
        <v>0</v>
      </c>
      <c r="DD41" s="8">
        <f>2+INT(DD32/5)</f>
        <v>18</v>
      </c>
      <c r="DE41" s="7">
        <v>100</v>
      </c>
      <c r="DF41" s="7">
        <f t="shared" si="52"/>
        <v>540000</v>
      </c>
      <c r="DG41" s="7">
        <f t="shared" si="53"/>
        <v>0</v>
      </c>
      <c r="DH41" s="8">
        <f>2+INT(DH32/5)</f>
        <v>18</v>
      </c>
      <c r="DI41" s="7">
        <v>100</v>
      </c>
      <c r="DJ41" s="7">
        <f t="shared" si="54"/>
        <v>540000</v>
      </c>
      <c r="DK41" s="7">
        <f t="shared" si="55"/>
        <v>0</v>
      </c>
      <c r="DL41" s="8">
        <f>2+INT(DL32/5)</f>
        <v>18</v>
      </c>
      <c r="DM41" s="7">
        <v>100</v>
      </c>
      <c r="DN41" s="7">
        <f t="shared" si="56"/>
        <v>540000</v>
      </c>
      <c r="DO41" s="7">
        <f t="shared" si="57"/>
        <v>0</v>
      </c>
      <c r="DP41" s="8">
        <f>2+INT(DP32/5)</f>
        <v>18</v>
      </c>
      <c r="DQ41" s="7">
        <v>100</v>
      </c>
      <c r="DR41" s="7">
        <f t="shared" si="58"/>
        <v>540000</v>
      </c>
      <c r="DS41" s="7">
        <f t="shared" si="59"/>
        <v>0</v>
      </c>
      <c r="DT41" s="8">
        <f>2+INT(DT32/5)</f>
        <v>18</v>
      </c>
      <c r="DU41" s="7">
        <v>100</v>
      </c>
      <c r="DV41" s="7">
        <f t="shared" si="60"/>
        <v>540000</v>
      </c>
      <c r="DW41" s="7">
        <f t="shared" si="61"/>
        <v>0</v>
      </c>
      <c r="DX41" s="8">
        <f>2+INT(DX32/5)</f>
        <v>18</v>
      </c>
      <c r="DY41" s="7">
        <v>100</v>
      </c>
      <c r="DZ41" s="7">
        <f t="shared" si="62"/>
        <v>540000</v>
      </c>
      <c r="EA41" s="7">
        <f t="shared" si="63"/>
        <v>0</v>
      </c>
      <c r="EB41" s="8">
        <f>2+INT(EB32/5)</f>
        <v>18</v>
      </c>
      <c r="EC41" s="7">
        <v>100</v>
      </c>
      <c r="ED41" s="7">
        <f t="shared" si="64"/>
        <v>540000</v>
      </c>
      <c r="EE41" s="7">
        <f t="shared" si="65"/>
        <v>0</v>
      </c>
      <c r="EF41" s="8">
        <f>2+INT(EF32/5)</f>
        <v>18</v>
      </c>
      <c r="EG41" s="7">
        <v>100</v>
      </c>
      <c r="EH41" s="7">
        <f t="shared" si="66"/>
        <v>540000</v>
      </c>
      <c r="EI41" s="7">
        <f t="shared" si="67"/>
        <v>0</v>
      </c>
      <c r="EJ41" s="8">
        <f>2+INT(EJ32/5)</f>
        <v>18</v>
      </c>
      <c r="EK41" s="7">
        <v>100</v>
      </c>
      <c r="EL41" s="7">
        <f t="shared" si="68"/>
        <v>540000</v>
      </c>
      <c r="EM41" s="7">
        <f t="shared" si="69"/>
        <v>0</v>
      </c>
      <c r="EN41" s="8">
        <f>2+INT(EN32/5)</f>
        <v>18</v>
      </c>
      <c r="EO41" s="7">
        <v>100</v>
      </c>
      <c r="EP41" s="7">
        <f t="shared" si="70"/>
        <v>540000</v>
      </c>
      <c r="EQ41" s="7">
        <f t="shared" si="71"/>
        <v>0</v>
      </c>
      <c r="ER41" s="8">
        <f>2+INT(ER32/5)</f>
        <v>18</v>
      </c>
      <c r="ES41" s="7">
        <v>100</v>
      </c>
      <c r="ET41" s="7">
        <f t="shared" si="72"/>
        <v>540000</v>
      </c>
      <c r="EU41" s="7">
        <f t="shared" si="73"/>
        <v>0</v>
      </c>
      <c r="EV41" s="8">
        <f>2+INT(EV32/5)</f>
        <v>18</v>
      </c>
      <c r="EW41" s="7">
        <v>100</v>
      </c>
      <c r="EX41" s="7">
        <f t="shared" si="74"/>
        <v>540000</v>
      </c>
      <c r="EY41" s="7">
        <f t="shared" si="75"/>
        <v>0</v>
      </c>
      <c r="EZ41" s="8">
        <f>2+INT(EZ32/5)</f>
        <v>18</v>
      </c>
      <c r="FA41" s="7">
        <v>100</v>
      </c>
      <c r="FB41" s="7">
        <f t="shared" si="76"/>
        <v>540000</v>
      </c>
      <c r="FC41" s="7">
        <f t="shared" si="77"/>
        <v>0</v>
      </c>
      <c r="FD41" s="8">
        <f>2+INT(FD32/5)</f>
        <v>18</v>
      </c>
      <c r="FE41" s="7">
        <v>100</v>
      </c>
      <c r="FF41" s="7">
        <f t="shared" si="78"/>
        <v>540000</v>
      </c>
      <c r="FG41" s="7">
        <f t="shared" si="79"/>
        <v>0</v>
      </c>
      <c r="FH41" s="8">
        <f>2+INT(FH32/5)</f>
        <v>18</v>
      </c>
      <c r="FI41" s="7">
        <v>100</v>
      </c>
      <c r="FJ41" s="7">
        <f t="shared" si="80"/>
        <v>540000</v>
      </c>
      <c r="FK41" s="7">
        <f t="shared" si="81"/>
        <v>0</v>
      </c>
      <c r="FL41" s="8">
        <f>2+INT(FL32/5)</f>
        <v>18</v>
      </c>
      <c r="FM41" s="7">
        <v>100</v>
      </c>
      <c r="FN41" s="7">
        <f t="shared" si="82"/>
        <v>540000</v>
      </c>
      <c r="FO41" s="7">
        <f t="shared" si="83"/>
        <v>0</v>
      </c>
      <c r="FP41" s="8">
        <f>2+INT(FP32/5)</f>
        <v>18</v>
      </c>
      <c r="FQ41" s="7">
        <v>100</v>
      </c>
      <c r="FR41" s="7">
        <f t="shared" si="84"/>
        <v>540000</v>
      </c>
      <c r="FS41" s="7">
        <f t="shared" si="85"/>
        <v>0</v>
      </c>
      <c r="FT41" s="8">
        <f>2+INT(FT32/5)</f>
        <v>18</v>
      </c>
      <c r="FU41" s="7">
        <v>100</v>
      </c>
      <c r="FV41" s="7">
        <f t="shared" si="86"/>
        <v>540000</v>
      </c>
      <c r="FW41" s="7">
        <f t="shared" si="87"/>
        <v>0</v>
      </c>
      <c r="FX41" s="8">
        <f>2+INT(FX32/5)</f>
        <v>18</v>
      </c>
      <c r="FY41" s="7">
        <v>100</v>
      </c>
      <c r="FZ41" s="7">
        <f t="shared" si="88"/>
        <v>540000</v>
      </c>
      <c r="GA41" s="7">
        <f t="shared" si="89"/>
        <v>0</v>
      </c>
      <c r="GB41" s="8">
        <f>2+INT(GB32/5)</f>
        <v>18</v>
      </c>
      <c r="GC41" s="7">
        <v>100</v>
      </c>
      <c r="GD41" s="7">
        <f t="shared" si="90"/>
        <v>540000</v>
      </c>
      <c r="GE41" s="7">
        <f t="shared" si="91"/>
        <v>0</v>
      </c>
      <c r="GF41" s="8">
        <f>2+INT(GF32/5)</f>
        <v>18</v>
      </c>
      <c r="GG41" s="7">
        <v>100</v>
      </c>
      <c r="GH41" s="7">
        <f t="shared" si="92"/>
        <v>540000</v>
      </c>
      <c r="GI41" s="7">
        <f t="shared" si="93"/>
        <v>0</v>
      </c>
      <c r="GJ41" s="8">
        <f>2+INT(GJ32/5)</f>
        <v>18</v>
      </c>
      <c r="GK41" s="7">
        <v>100</v>
      </c>
      <c r="GL41" s="7">
        <f t="shared" si="94"/>
        <v>540000</v>
      </c>
      <c r="GM41" s="7">
        <f t="shared" si="95"/>
        <v>0</v>
      </c>
      <c r="GN41" s="8">
        <f>2+INT(GN32/5)</f>
        <v>18</v>
      </c>
      <c r="GO41" s="7">
        <v>100</v>
      </c>
      <c r="GP41" s="7">
        <f t="shared" si="96"/>
        <v>540000</v>
      </c>
      <c r="GQ41" s="7">
        <f t="shared" si="97"/>
        <v>0</v>
      </c>
      <c r="GR41" s="8">
        <f>2+INT(GR32/5)</f>
        <v>18</v>
      </c>
      <c r="GS41" s="7">
        <v>100</v>
      </c>
      <c r="GT41" s="7">
        <f t="shared" si="98"/>
        <v>540000</v>
      </c>
      <c r="GU41" s="7">
        <f t="shared" si="99"/>
        <v>0</v>
      </c>
      <c r="GV41" s="8">
        <f>2+INT(GV32/5)</f>
        <v>18</v>
      </c>
      <c r="GW41" s="7">
        <v>100</v>
      </c>
      <c r="GX41" s="7">
        <f t="shared" si="100"/>
        <v>540000</v>
      </c>
      <c r="GY41" s="7">
        <f t="shared" si="101"/>
        <v>0</v>
      </c>
      <c r="GZ41" s="8">
        <f>2+INT(GZ32/5)</f>
        <v>18</v>
      </c>
      <c r="HA41" s="7">
        <v>100</v>
      </c>
      <c r="HB41" s="7">
        <f t="shared" si="102"/>
        <v>540000</v>
      </c>
      <c r="HC41" s="7">
        <f t="shared" si="103"/>
        <v>0</v>
      </c>
      <c r="HD41" s="8">
        <f>2+INT(HD32/5)</f>
        <v>18</v>
      </c>
      <c r="HE41" s="7">
        <v>100</v>
      </c>
      <c r="HF41" s="7">
        <f t="shared" si="104"/>
        <v>540000</v>
      </c>
      <c r="HG41" s="7">
        <f t="shared" si="105"/>
        <v>0</v>
      </c>
      <c r="HH41" s="8">
        <f>2+INT(HH32/5)</f>
        <v>18</v>
      </c>
      <c r="HI41" s="7">
        <v>100</v>
      </c>
      <c r="HJ41" s="7">
        <f t="shared" si="106"/>
        <v>540000</v>
      </c>
      <c r="HK41" s="7">
        <f t="shared" si="107"/>
        <v>0</v>
      </c>
      <c r="HL41" s="8">
        <f>2+INT(HL32/5)</f>
        <v>18</v>
      </c>
      <c r="HM41" s="7">
        <v>100</v>
      </c>
      <c r="HN41" s="7">
        <f t="shared" si="108"/>
        <v>540000</v>
      </c>
      <c r="HO41" s="7">
        <f t="shared" si="109"/>
        <v>0</v>
      </c>
      <c r="HP41" s="8">
        <f>2+INT(HP32/5)</f>
        <v>18</v>
      </c>
      <c r="HQ41" s="7">
        <v>100</v>
      </c>
      <c r="HR41" s="7">
        <f t="shared" si="110"/>
        <v>540000</v>
      </c>
      <c r="HS41" s="7">
        <f t="shared" si="111"/>
        <v>0</v>
      </c>
      <c r="HT41" s="8">
        <f>2+INT(HT32/5)</f>
        <v>18</v>
      </c>
      <c r="HU41" s="7">
        <v>100</v>
      </c>
      <c r="HV41" s="7">
        <f t="shared" si="112"/>
        <v>540000</v>
      </c>
      <c r="HW41" s="7">
        <f t="shared" si="113"/>
        <v>0</v>
      </c>
      <c r="HX41" s="8">
        <f>2+INT(HX32/5)</f>
        <v>18</v>
      </c>
      <c r="HY41" s="7">
        <v>100</v>
      </c>
      <c r="HZ41" s="7">
        <f t="shared" si="114"/>
        <v>540000</v>
      </c>
      <c r="IA41" s="7">
        <f t="shared" si="115"/>
        <v>0</v>
      </c>
      <c r="IB41" s="8">
        <f>2+INT(IB32/5)</f>
        <v>18</v>
      </c>
      <c r="IC41" s="7">
        <v>100</v>
      </c>
      <c r="ID41" s="7">
        <f t="shared" si="116"/>
        <v>540000</v>
      </c>
      <c r="IE41" s="7">
        <f t="shared" si="117"/>
        <v>0</v>
      </c>
      <c r="IF41" s="8">
        <f>2+INT(IF32/5)</f>
        <v>18</v>
      </c>
      <c r="IG41" s="7">
        <v>100</v>
      </c>
      <c r="IH41" s="7">
        <f t="shared" si="118"/>
        <v>540000</v>
      </c>
      <c r="II41" s="7">
        <f t="shared" si="119"/>
        <v>0</v>
      </c>
    </row>
    <row r="42" spans="1:243">
      <c r="B42" s="10"/>
      <c r="C42" s="10"/>
      <c r="D42" s="28"/>
      <c r="E42" s="7"/>
      <c r="F42" s="7"/>
      <c r="G42" s="7"/>
      <c r="H42" s="8"/>
      <c r="I42" s="7"/>
      <c r="J42" s="7"/>
      <c r="K42" s="7"/>
      <c r="L42" s="8"/>
      <c r="M42" s="7"/>
      <c r="N42" s="7"/>
      <c r="O42" s="7"/>
      <c r="P42" s="8"/>
      <c r="Q42" s="7"/>
      <c r="R42" s="7"/>
      <c r="S42" s="7"/>
      <c r="T42" s="8"/>
      <c r="U42" s="7"/>
      <c r="V42" s="7"/>
      <c r="W42" s="7"/>
      <c r="X42" s="8"/>
      <c r="Y42" s="7"/>
      <c r="Z42" s="7"/>
      <c r="AA42" s="7"/>
      <c r="AB42" s="8"/>
      <c r="AC42" s="7"/>
      <c r="AD42" s="7"/>
      <c r="AE42" s="7"/>
      <c r="AF42" s="8"/>
      <c r="AG42" s="7"/>
      <c r="AH42" s="7"/>
      <c r="AI42" s="7"/>
      <c r="AJ42" s="8"/>
      <c r="AK42" s="7"/>
      <c r="AL42" s="7"/>
      <c r="AM42" s="7"/>
      <c r="AN42" s="8"/>
      <c r="AO42" s="7"/>
      <c r="AP42" s="7"/>
      <c r="AQ42" s="7"/>
      <c r="AR42" s="8"/>
      <c r="AS42" s="7"/>
      <c r="AT42" s="7"/>
      <c r="AU42" s="7"/>
      <c r="AV42" s="8"/>
      <c r="AW42" s="7"/>
      <c r="AX42" s="7"/>
      <c r="AY42" s="7"/>
      <c r="AZ42" s="8"/>
      <c r="BA42" s="7"/>
      <c r="BB42" s="7"/>
      <c r="BC42" s="7"/>
      <c r="BD42" s="8"/>
      <c r="BE42" s="7"/>
      <c r="BF42" s="7"/>
      <c r="BG42" s="7"/>
      <c r="BH42" s="8"/>
      <c r="BI42" s="7"/>
      <c r="BJ42" s="7"/>
      <c r="BK42" s="7"/>
      <c r="BL42" s="8"/>
      <c r="BM42" s="7"/>
      <c r="BN42" s="7"/>
      <c r="BO42" s="7"/>
      <c r="BP42" s="8"/>
      <c r="BQ42" s="7"/>
      <c r="BR42" s="7"/>
      <c r="BS42" s="7"/>
      <c r="BT42" s="8"/>
      <c r="BU42" s="7"/>
      <c r="BV42" s="7"/>
      <c r="BW42" s="7"/>
      <c r="BX42" s="8"/>
      <c r="BY42" s="7"/>
      <c r="BZ42" s="7"/>
      <c r="CA42" s="7"/>
      <c r="CB42" s="8"/>
      <c r="CC42" s="7"/>
      <c r="CD42" s="7"/>
      <c r="CE42" s="7"/>
      <c r="CF42" s="8"/>
      <c r="CG42" s="7"/>
      <c r="CH42" s="7"/>
      <c r="CI42" s="7"/>
      <c r="CJ42" s="8"/>
      <c r="CK42" s="7"/>
      <c r="CL42" s="7"/>
      <c r="CM42" s="7"/>
      <c r="CN42" s="8"/>
      <c r="CO42" s="7"/>
      <c r="CP42" s="7"/>
      <c r="CQ42" s="7"/>
      <c r="CR42" s="8"/>
      <c r="CS42" s="7"/>
      <c r="CT42" s="7"/>
      <c r="CU42" s="7"/>
      <c r="CV42" s="28"/>
      <c r="CW42" s="7"/>
      <c r="CX42" s="7"/>
      <c r="CY42" s="7"/>
      <c r="CZ42" s="8"/>
      <c r="DA42" s="7"/>
      <c r="DB42" s="7"/>
      <c r="DC42" s="7"/>
      <c r="DD42" s="8"/>
      <c r="DE42" s="7"/>
      <c r="DF42" s="7"/>
      <c r="DG42" s="7"/>
      <c r="DH42" s="8"/>
      <c r="DI42" s="7"/>
      <c r="DJ42" s="7"/>
      <c r="DK42" s="7"/>
      <c r="DL42" s="8"/>
      <c r="DM42" s="7"/>
      <c r="DN42" s="7"/>
      <c r="DO42" s="7"/>
      <c r="DP42" s="8"/>
      <c r="DQ42" s="7"/>
      <c r="DR42" s="7"/>
      <c r="DS42" s="7"/>
      <c r="DT42" s="8"/>
      <c r="DU42" s="7"/>
      <c r="DV42" s="7"/>
      <c r="DW42" s="7"/>
      <c r="DX42" s="8"/>
      <c r="DY42" s="7"/>
      <c r="DZ42" s="7"/>
      <c r="EA42" s="7"/>
      <c r="EB42" s="8"/>
      <c r="EC42" s="7"/>
      <c r="ED42" s="7"/>
      <c r="EE42" s="7"/>
      <c r="EF42" s="8"/>
      <c r="EG42" s="7"/>
      <c r="EH42" s="7"/>
      <c r="EI42" s="7"/>
      <c r="EJ42" s="8"/>
      <c r="EK42" s="7"/>
      <c r="EL42" s="7"/>
      <c r="EM42" s="7"/>
      <c r="EN42" s="8"/>
      <c r="EO42" s="7"/>
      <c r="EP42" s="7"/>
      <c r="EQ42" s="7"/>
      <c r="ER42" s="8"/>
      <c r="ES42" s="7"/>
      <c r="ET42" s="7"/>
      <c r="EU42" s="7"/>
      <c r="EV42" s="8"/>
      <c r="EW42" s="7"/>
      <c r="EX42" s="7"/>
      <c r="EY42" s="7"/>
      <c r="EZ42" s="8"/>
      <c r="FA42" s="7"/>
      <c r="FB42" s="7"/>
      <c r="FC42" s="7"/>
      <c r="FD42" s="8"/>
      <c r="FE42" s="7"/>
      <c r="FF42" s="7"/>
      <c r="FG42" s="7"/>
      <c r="FH42" s="8"/>
      <c r="FI42" s="7"/>
      <c r="FJ42" s="7"/>
      <c r="FK42" s="7"/>
      <c r="FL42" s="8"/>
      <c r="FM42" s="7"/>
      <c r="FN42" s="7"/>
      <c r="FO42" s="7"/>
      <c r="FP42" s="8"/>
      <c r="FQ42" s="7"/>
      <c r="FR42" s="7"/>
      <c r="FS42" s="7"/>
      <c r="FT42" s="8"/>
      <c r="FU42" s="7"/>
      <c r="FV42" s="7"/>
      <c r="FW42" s="7"/>
      <c r="FX42" s="8"/>
      <c r="FY42" s="7"/>
      <c r="FZ42" s="7"/>
      <c r="GA42" s="7"/>
      <c r="GB42" s="8"/>
      <c r="GC42" s="7"/>
      <c r="GD42" s="7"/>
      <c r="GE42" s="7"/>
      <c r="GF42" s="8"/>
      <c r="GG42" s="7"/>
      <c r="GH42" s="7"/>
      <c r="GI42" s="7"/>
      <c r="GJ42" s="8"/>
      <c r="GK42" s="7"/>
      <c r="GL42" s="7"/>
      <c r="GM42" s="7"/>
      <c r="GN42" s="8"/>
      <c r="GO42" s="7"/>
      <c r="GP42" s="7"/>
      <c r="GQ42" s="7"/>
      <c r="GR42" s="8"/>
      <c r="GS42" s="7"/>
      <c r="GT42" s="7"/>
      <c r="GU42" s="7"/>
      <c r="GV42" s="8"/>
      <c r="GW42" s="7"/>
      <c r="GX42" s="7"/>
      <c r="GY42" s="7"/>
      <c r="GZ42" s="8"/>
      <c r="HA42" s="7"/>
      <c r="HB42" s="7"/>
      <c r="HC42" s="7"/>
      <c r="HD42" s="8"/>
      <c r="HE42" s="7"/>
      <c r="HF42" s="7"/>
      <c r="HG42" s="7"/>
      <c r="HH42" s="8"/>
      <c r="HI42" s="7"/>
      <c r="HJ42" s="7"/>
      <c r="HK42" s="7"/>
      <c r="HL42" s="8"/>
      <c r="HM42" s="7"/>
      <c r="HN42" s="7"/>
      <c r="HO42" s="7"/>
      <c r="HP42" s="8"/>
      <c r="HQ42" s="7"/>
      <c r="HR42" s="7"/>
      <c r="HS42" s="7"/>
      <c r="HT42" s="8"/>
      <c r="HU42" s="7"/>
      <c r="HV42" s="7"/>
      <c r="HW42" s="7"/>
      <c r="HX42" s="8"/>
      <c r="HY42" s="7"/>
      <c r="HZ42" s="7"/>
      <c r="IA42" s="7"/>
      <c r="IB42" s="8"/>
      <c r="IC42" s="7"/>
      <c r="ID42" s="7"/>
      <c r="IE42" s="7"/>
      <c r="IF42" s="8"/>
      <c r="IG42" s="7"/>
      <c r="IH42" s="7"/>
      <c r="II42" s="7"/>
    </row>
    <row r="43" spans="1:243">
      <c r="A43" t="s">
        <v>51</v>
      </c>
      <c r="B43" s="10"/>
      <c r="C43" s="10"/>
      <c r="D43" s="28"/>
      <c r="E43" s="7"/>
      <c r="F43" s="7"/>
      <c r="G43" s="7"/>
      <c r="H43" s="8"/>
      <c r="I43" s="7"/>
      <c r="J43" s="7"/>
      <c r="K43" s="7"/>
      <c r="L43" s="8"/>
      <c r="M43" s="7"/>
      <c r="N43" s="7"/>
      <c r="O43" s="7"/>
      <c r="P43" s="8"/>
      <c r="Q43" s="7"/>
      <c r="R43" s="7"/>
      <c r="S43" s="7"/>
      <c r="T43" s="8"/>
      <c r="U43" s="7"/>
      <c r="V43" s="7"/>
      <c r="W43" s="7"/>
      <c r="X43" s="8"/>
      <c r="Y43" s="7"/>
      <c r="Z43" s="7"/>
      <c r="AA43" s="7"/>
      <c r="AB43" s="8"/>
      <c r="AC43" s="7"/>
      <c r="AD43" s="7"/>
      <c r="AE43" s="7"/>
      <c r="AF43" s="8"/>
      <c r="AG43" s="7"/>
      <c r="AH43" s="7"/>
      <c r="AI43" s="7"/>
      <c r="AJ43" s="8"/>
      <c r="AK43" s="7"/>
      <c r="AL43" s="7"/>
      <c r="AM43" s="7"/>
      <c r="AN43" s="8"/>
      <c r="AO43" s="7"/>
      <c r="AP43" s="7"/>
      <c r="AQ43" s="7"/>
      <c r="AR43" s="8"/>
      <c r="AS43" s="7"/>
      <c r="AT43" s="7"/>
      <c r="AU43" s="7"/>
      <c r="AV43" s="8"/>
      <c r="AW43" s="7"/>
      <c r="AX43" s="7"/>
      <c r="AY43" s="7"/>
      <c r="AZ43" s="8"/>
      <c r="BA43" s="7"/>
      <c r="BB43" s="7"/>
      <c r="BC43" s="7"/>
      <c r="BD43" s="8"/>
      <c r="BE43" s="7"/>
      <c r="BF43" s="7"/>
      <c r="BG43" s="7"/>
      <c r="BH43" s="8"/>
      <c r="BI43" s="7"/>
      <c r="BJ43" s="7"/>
      <c r="BK43" s="7"/>
      <c r="BL43" s="8"/>
      <c r="BM43" s="7"/>
      <c r="BN43" s="7"/>
      <c r="BO43" s="7"/>
      <c r="BP43" s="8"/>
      <c r="BQ43" s="7"/>
      <c r="BR43" s="7"/>
      <c r="BS43" s="7"/>
      <c r="BT43" s="8"/>
      <c r="BU43" s="7"/>
      <c r="BV43" s="7"/>
      <c r="BW43" s="7"/>
      <c r="BX43" s="8"/>
      <c r="BY43" s="7"/>
      <c r="BZ43" s="7"/>
      <c r="CA43" s="7"/>
      <c r="CB43" s="8"/>
      <c r="CC43" s="7"/>
      <c r="CD43" s="7"/>
      <c r="CE43" s="7"/>
      <c r="CF43" s="8"/>
      <c r="CG43" s="7"/>
      <c r="CH43" s="7"/>
      <c r="CI43" s="7"/>
      <c r="CJ43" s="8"/>
      <c r="CK43" s="7"/>
      <c r="CL43" s="7"/>
      <c r="CM43" s="7"/>
      <c r="CN43" s="8"/>
      <c r="CO43" s="7"/>
      <c r="CP43" s="7"/>
      <c r="CQ43" s="7"/>
      <c r="CR43" s="8"/>
      <c r="CS43" s="7"/>
      <c r="CT43" s="7"/>
      <c r="CU43" s="7"/>
      <c r="CV43" s="28"/>
      <c r="CW43" s="7"/>
      <c r="CX43" s="7"/>
      <c r="CY43" s="7"/>
      <c r="CZ43" s="8"/>
      <c r="DA43" s="7"/>
      <c r="DB43" s="7"/>
      <c r="DC43" s="7"/>
      <c r="DD43" s="8"/>
      <c r="DE43" s="7"/>
      <c r="DF43" s="7"/>
      <c r="DG43" s="7"/>
      <c r="DH43" s="8"/>
      <c r="DI43" s="7"/>
      <c r="DJ43" s="7"/>
      <c r="DK43" s="7"/>
      <c r="DL43" s="8"/>
      <c r="DM43" s="7"/>
      <c r="DN43" s="7"/>
      <c r="DO43" s="7"/>
      <c r="DP43" s="8"/>
      <c r="DQ43" s="7"/>
      <c r="DR43" s="7"/>
      <c r="DS43" s="7"/>
      <c r="DT43" s="8"/>
      <c r="DU43" s="7"/>
      <c r="DV43" s="7"/>
      <c r="DW43" s="7"/>
      <c r="DX43" s="8"/>
      <c r="DY43" s="7"/>
      <c r="DZ43" s="7"/>
      <c r="EA43" s="7"/>
      <c r="EB43" s="8"/>
      <c r="EC43" s="7"/>
      <c r="ED43" s="7"/>
      <c r="EE43" s="7"/>
      <c r="EF43" s="8"/>
      <c r="EG43" s="7"/>
      <c r="EH43" s="7"/>
      <c r="EI43" s="7"/>
      <c r="EJ43" s="8"/>
      <c r="EK43" s="7"/>
      <c r="EL43" s="7"/>
      <c r="EM43" s="7"/>
      <c r="EN43" s="8"/>
      <c r="EO43" s="7"/>
      <c r="EP43" s="7"/>
      <c r="EQ43" s="7"/>
      <c r="ER43" s="8"/>
      <c r="ES43" s="7"/>
      <c r="ET43" s="7"/>
      <c r="EU43" s="7"/>
      <c r="EV43" s="8"/>
      <c r="EW43" s="7"/>
      <c r="EX43" s="7"/>
      <c r="EY43" s="7"/>
      <c r="EZ43" s="8"/>
      <c r="FA43" s="7"/>
      <c r="FB43" s="7"/>
      <c r="FC43" s="7"/>
      <c r="FD43" s="8"/>
      <c r="FE43" s="7"/>
      <c r="FF43" s="7"/>
      <c r="FG43" s="7"/>
      <c r="FH43" s="8"/>
      <c r="FI43" s="7"/>
      <c r="FJ43" s="7"/>
      <c r="FK43" s="7"/>
      <c r="FL43" s="8"/>
      <c r="FM43" s="7"/>
      <c r="FN43" s="7"/>
      <c r="FO43" s="7"/>
      <c r="FP43" s="8"/>
      <c r="FQ43" s="7"/>
      <c r="FR43" s="7"/>
      <c r="FS43" s="7"/>
      <c r="FT43" s="8"/>
      <c r="FU43" s="7"/>
      <c r="FV43" s="7"/>
      <c r="FW43" s="7"/>
      <c r="FX43" s="8"/>
      <c r="FY43" s="7"/>
      <c r="FZ43" s="7"/>
      <c r="GA43" s="7"/>
      <c r="GB43" s="8"/>
      <c r="GC43" s="7"/>
      <c r="GD43" s="7"/>
      <c r="GE43" s="7"/>
      <c r="GF43" s="8"/>
      <c r="GG43" s="7"/>
      <c r="GH43" s="7"/>
      <c r="GI43" s="7"/>
      <c r="GJ43" s="8"/>
      <c r="GK43" s="7"/>
      <c r="GL43" s="7"/>
      <c r="GM43" s="7"/>
      <c r="GN43" s="8"/>
      <c r="GO43" s="7"/>
      <c r="GP43" s="7"/>
      <c r="GQ43" s="7"/>
      <c r="GR43" s="8"/>
      <c r="GS43" s="7"/>
      <c r="GT43" s="7"/>
      <c r="GU43" s="7"/>
      <c r="GV43" s="8"/>
      <c r="GW43" s="7"/>
      <c r="GX43" s="7"/>
      <c r="GY43" s="7"/>
      <c r="GZ43" s="8"/>
      <c r="HA43" s="7"/>
      <c r="HB43" s="7"/>
      <c r="HC43" s="7"/>
      <c r="HD43" s="8"/>
      <c r="HE43" s="7"/>
      <c r="HF43" s="7"/>
      <c r="HG43" s="7"/>
      <c r="HH43" s="8"/>
      <c r="HI43" s="7"/>
      <c r="HJ43" s="7"/>
      <c r="HK43" s="7"/>
      <c r="HL43" s="8"/>
      <c r="HM43" s="7"/>
      <c r="HN43" s="7"/>
      <c r="HO43" s="7"/>
      <c r="HP43" s="8"/>
      <c r="HQ43" s="7"/>
      <c r="HR43" s="7"/>
      <c r="HS43" s="7"/>
      <c r="HT43" s="8"/>
      <c r="HU43" s="7"/>
      <c r="HV43" s="7"/>
      <c r="HW43" s="7"/>
      <c r="HX43" s="8"/>
      <c r="HY43" s="7"/>
      <c r="HZ43" s="7"/>
      <c r="IA43" s="7"/>
      <c r="IB43" s="8"/>
      <c r="IC43" s="7"/>
      <c r="ID43" s="7"/>
      <c r="IE43" s="7"/>
      <c r="IF43" s="8"/>
      <c r="IG43" s="7"/>
      <c r="IH43" s="7"/>
      <c r="II43" s="7"/>
    </row>
    <row r="44" spans="1:243">
      <c r="A44" t="s">
        <v>37</v>
      </c>
      <c r="B44" s="10">
        <v>40000</v>
      </c>
      <c r="C44" s="10">
        <v>0</v>
      </c>
      <c r="D44" s="28">
        <v>1</v>
      </c>
      <c r="E44" s="7">
        <v>100</v>
      </c>
      <c r="F44" s="7">
        <f>B44*D44*E44/100</f>
        <v>40000</v>
      </c>
      <c r="G44" s="7">
        <f>C44*D44*E44/100</f>
        <v>0</v>
      </c>
      <c r="H44" s="8">
        <v>1</v>
      </c>
      <c r="I44" s="7">
        <v>100</v>
      </c>
      <c r="J44" s="7">
        <f t="shared" si="124"/>
        <v>40000</v>
      </c>
      <c r="K44" s="7">
        <f t="shared" si="125"/>
        <v>0</v>
      </c>
      <c r="L44" s="8">
        <v>1</v>
      </c>
      <c r="M44" s="7">
        <v>100</v>
      </c>
      <c r="N44" s="7">
        <f>B44*L44*M44/100</f>
        <v>40000</v>
      </c>
      <c r="O44" s="7">
        <f>C44*L44*M44/100</f>
        <v>0</v>
      </c>
      <c r="P44" s="8">
        <v>1</v>
      </c>
      <c r="Q44" s="7">
        <v>100</v>
      </c>
      <c r="R44" s="7">
        <f t="shared" si="26"/>
        <v>40000</v>
      </c>
      <c r="S44" s="7">
        <f t="shared" si="27"/>
        <v>0</v>
      </c>
      <c r="T44" s="8">
        <v>1</v>
      </c>
      <c r="U44" s="7">
        <v>100</v>
      </c>
      <c r="V44" s="7">
        <f>B44*T44*U44/100</f>
        <v>40000</v>
      </c>
      <c r="W44" s="7">
        <f>C44*T44*U44/100</f>
        <v>0</v>
      </c>
      <c r="X44" s="8">
        <v>1</v>
      </c>
      <c r="Y44" s="7">
        <v>100</v>
      </c>
      <c r="Z44" s="7">
        <f t="shared" si="28"/>
        <v>40000</v>
      </c>
      <c r="AA44" s="7">
        <f t="shared" si="29"/>
        <v>0</v>
      </c>
      <c r="AB44" s="8">
        <v>1</v>
      </c>
      <c r="AC44" s="7">
        <v>100</v>
      </c>
      <c r="AD44" s="7">
        <f>B44*AB44*AC44/100</f>
        <v>40000</v>
      </c>
      <c r="AE44" s="7">
        <f>C44*AB44*AC44/100</f>
        <v>0</v>
      </c>
      <c r="AF44" s="8">
        <v>1</v>
      </c>
      <c r="AG44" s="7">
        <v>100</v>
      </c>
      <c r="AH44" s="7">
        <f t="shared" si="30"/>
        <v>40000</v>
      </c>
      <c r="AI44" s="7">
        <f t="shared" si="31"/>
        <v>0</v>
      </c>
      <c r="AJ44" s="8">
        <v>1</v>
      </c>
      <c r="AK44" s="7">
        <v>100</v>
      </c>
      <c r="AL44" s="7">
        <f>B44*AJ44*AK44/100</f>
        <v>40000</v>
      </c>
      <c r="AM44" s="7">
        <f>C44*AJ44*AK44/100</f>
        <v>0</v>
      </c>
      <c r="AN44" s="8">
        <v>1</v>
      </c>
      <c r="AO44" s="7">
        <v>100</v>
      </c>
      <c r="AP44" s="7">
        <f t="shared" si="32"/>
        <v>40000</v>
      </c>
      <c r="AQ44" s="7">
        <f t="shared" si="33"/>
        <v>0</v>
      </c>
      <c r="AR44" s="8">
        <v>1</v>
      </c>
      <c r="AS44" s="7">
        <v>100</v>
      </c>
      <c r="AT44" s="7">
        <f>B44*AR44*AS44/100</f>
        <v>40000</v>
      </c>
      <c r="AU44" s="7">
        <f>C44*AR44*AS44/100</f>
        <v>0</v>
      </c>
      <c r="AV44" s="8">
        <v>1</v>
      </c>
      <c r="AW44" s="7">
        <v>100</v>
      </c>
      <c r="AX44" s="7">
        <f t="shared" si="34"/>
        <v>40000</v>
      </c>
      <c r="AY44" s="7">
        <f t="shared" si="35"/>
        <v>0</v>
      </c>
      <c r="AZ44" s="8">
        <v>1</v>
      </c>
      <c r="BA44" s="7">
        <v>100</v>
      </c>
      <c r="BB44" s="7">
        <f>B44*AZ44*BA44/100</f>
        <v>40000</v>
      </c>
      <c r="BC44" s="7">
        <f>C44*AZ44*BA44/100</f>
        <v>0</v>
      </c>
      <c r="BD44" s="8">
        <v>1</v>
      </c>
      <c r="BE44" s="7">
        <v>100</v>
      </c>
      <c r="BF44" s="7">
        <f t="shared" si="36"/>
        <v>40000</v>
      </c>
      <c r="BG44" s="7">
        <f t="shared" si="37"/>
        <v>0</v>
      </c>
      <c r="BH44" s="8">
        <v>1</v>
      </c>
      <c r="BI44" s="7">
        <v>100</v>
      </c>
      <c r="BJ44" s="7">
        <f>B44*BH44*BI44/100</f>
        <v>40000</v>
      </c>
      <c r="BK44" s="7">
        <f>C44*BH44*BI44/100</f>
        <v>0</v>
      </c>
      <c r="BL44" s="8">
        <v>1</v>
      </c>
      <c r="BM44" s="7">
        <v>100</v>
      </c>
      <c r="BN44" s="7">
        <f t="shared" si="38"/>
        <v>40000</v>
      </c>
      <c r="BO44" s="7">
        <f t="shared" si="39"/>
        <v>0</v>
      </c>
      <c r="BP44" s="8">
        <v>1</v>
      </c>
      <c r="BQ44" s="7">
        <v>100</v>
      </c>
      <c r="BR44" s="7">
        <f>B44*BP44*BQ44/100</f>
        <v>40000</v>
      </c>
      <c r="BS44" s="7">
        <f>C44*BP44*BQ44/100</f>
        <v>0</v>
      </c>
      <c r="BT44" s="8">
        <v>1</v>
      </c>
      <c r="BU44" s="7">
        <v>100</v>
      </c>
      <c r="BV44" s="7">
        <f t="shared" si="40"/>
        <v>40000</v>
      </c>
      <c r="BW44" s="7">
        <f t="shared" si="41"/>
        <v>0</v>
      </c>
      <c r="BX44" s="8">
        <v>1</v>
      </c>
      <c r="BY44" s="7">
        <v>100</v>
      </c>
      <c r="BZ44" s="7">
        <f>B44*BX44*BY44/100</f>
        <v>40000</v>
      </c>
      <c r="CA44" s="7">
        <f>C44*BX44*BY44/100</f>
        <v>0</v>
      </c>
      <c r="CB44" s="8">
        <v>1</v>
      </c>
      <c r="CC44" s="7">
        <v>100</v>
      </c>
      <c r="CD44" s="7">
        <f t="shared" si="42"/>
        <v>40000</v>
      </c>
      <c r="CE44" s="7">
        <f t="shared" si="43"/>
        <v>0</v>
      </c>
      <c r="CF44" s="8">
        <v>1</v>
      </c>
      <c r="CG44" s="7">
        <v>100</v>
      </c>
      <c r="CH44" s="7">
        <f>B44*CF44*CG44/100</f>
        <v>40000</v>
      </c>
      <c r="CI44" s="7">
        <f>C44*CF44*CG44/100</f>
        <v>0</v>
      </c>
      <c r="CJ44" s="8">
        <v>1</v>
      </c>
      <c r="CK44" s="7">
        <v>100</v>
      </c>
      <c r="CL44" s="7">
        <f t="shared" si="44"/>
        <v>40000</v>
      </c>
      <c r="CM44" s="7">
        <f t="shared" si="45"/>
        <v>0</v>
      </c>
      <c r="CN44" s="8">
        <v>1</v>
      </c>
      <c r="CO44" s="7">
        <v>100</v>
      </c>
      <c r="CP44" s="7">
        <f t="shared" si="46"/>
        <v>40000</v>
      </c>
      <c r="CQ44" s="7">
        <f t="shared" si="47"/>
        <v>0</v>
      </c>
      <c r="CR44" s="8">
        <v>1</v>
      </c>
      <c r="CS44" s="7">
        <v>100</v>
      </c>
      <c r="CT44" s="7">
        <f>B44*CR44*CS44/100</f>
        <v>40000</v>
      </c>
      <c r="CU44" s="7">
        <f>C44*CR44*CS44/100</f>
        <v>0</v>
      </c>
      <c r="CV44" s="8">
        <v>1</v>
      </c>
      <c r="CW44" s="7">
        <v>100</v>
      </c>
      <c r="CX44" s="7">
        <f t="shared" si="48"/>
        <v>40000</v>
      </c>
      <c r="CY44" s="7">
        <f t="shared" si="49"/>
        <v>0</v>
      </c>
      <c r="CZ44" s="8">
        <v>1</v>
      </c>
      <c r="DA44" s="7">
        <v>100</v>
      </c>
      <c r="DB44" s="7">
        <f t="shared" si="50"/>
        <v>40000</v>
      </c>
      <c r="DC44" s="7">
        <f t="shared" si="51"/>
        <v>0</v>
      </c>
      <c r="DD44" s="8">
        <v>1</v>
      </c>
      <c r="DE44" s="7">
        <v>100</v>
      </c>
      <c r="DF44" s="7">
        <f t="shared" si="52"/>
        <v>40000</v>
      </c>
      <c r="DG44" s="7">
        <f t="shared" si="53"/>
        <v>0</v>
      </c>
      <c r="DH44" s="8">
        <v>1</v>
      </c>
      <c r="DI44" s="7">
        <v>100</v>
      </c>
      <c r="DJ44" s="7">
        <f t="shared" si="54"/>
        <v>40000</v>
      </c>
      <c r="DK44" s="7">
        <f t="shared" si="55"/>
        <v>0</v>
      </c>
      <c r="DL44" s="8">
        <v>1</v>
      </c>
      <c r="DM44" s="7">
        <v>100</v>
      </c>
      <c r="DN44" s="7">
        <f t="shared" si="56"/>
        <v>40000</v>
      </c>
      <c r="DO44" s="7">
        <f t="shared" si="57"/>
        <v>0</v>
      </c>
      <c r="DP44" s="8">
        <v>1</v>
      </c>
      <c r="DQ44" s="7">
        <v>100</v>
      </c>
      <c r="DR44" s="7">
        <f t="shared" si="58"/>
        <v>40000</v>
      </c>
      <c r="DS44" s="7">
        <f t="shared" si="59"/>
        <v>0</v>
      </c>
      <c r="DT44" s="8">
        <v>1</v>
      </c>
      <c r="DU44" s="7">
        <v>100</v>
      </c>
      <c r="DV44" s="7">
        <f t="shared" si="60"/>
        <v>40000</v>
      </c>
      <c r="DW44" s="7">
        <f t="shared" si="61"/>
        <v>0</v>
      </c>
      <c r="DX44" s="8">
        <v>1</v>
      </c>
      <c r="DY44" s="7">
        <v>100</v>
      </c>
      <c r="DZ44" s="7">
        <f t="shared" si="62"/>
        <v>40000</v>
      </c>
      <c r="EA44" s="7">
        <f t="shared" si="63"/>
        <v>0</v>
      </c>
      <c r="EB44" s="8">
        <v>1</v>
      </c>
      <c r="EC44" s="7">
        <v>100</v>
      </c>
      <c r="ED44" s="7">
        <f t="shared" si="64"/>
        <v>40000</v>
      </c>
      <c r="EE44" s="7">
        <f t="shared" si="65"/>
        <v>0</v>
      </c>
      <c r="EF44" s="8">
        <v>1</v>
      </c>
      <c r="EG44" s="7">
        <v>100</v>
      </c>
      <c r="EH44" s="7">
        <f t="shared" si="66"/>
        <v>40000</v>
      </c>
      <c r="EI44" s="7">
        <f t="shared" si="67"/>
        <v>0</v>
      </c>
      <c r="EJ44" s="8">
        <v>1</v>
      </c>
      <c r="EK44" s="7">
        <v>100</v>
      </c>
      <c r="EL44" s="7">
        <f t="shared" si="68"/>
        <v>40000</v>
      </c>
      <c r="EM44" s="7">
        <f t="shared" si="69"/>
        <v>0</v>
      </c>
      <c r="EN44" s="8">
        <v>1</v>
      </c>
      <c r="EO44" s="7">
        <v>100</v>
      </c>
      <c r="EP44" s="7">
        <f t="shared" si="70"/>
        <v>40000</v>
      </c>
      <c r="EQ44" s="7">
        <f t="shared" si="71"/>
        <v>0</v>
      </c>
      <c r="ER44" s="8">
        <v>1</v>
      </c>
      <c r="ES44" s="7">
        <v>100</v>
      </c>
      <c r="ET44" s="7">
        <f t="shared" si="72"/>
        <v>40000</v>
      </c>
      <c r="EU44" s="7">
        <f t="shared" si="73"/>
        <v>0</v>
      </c>
      <c r="EV44" s="8">
        <v>1</v>
      </c>
      <c r="EW44" s="7">
        <v>100</v>
      </c>
      <c r="EX44" s="7">
        <f t="shared" si="74"/>
        <v>40000</v>
      </c>
      <c r="EY44" s="7">
        <f t="shared" si="75"/>
        <v>0</v>
      </c>
      <c r="EZ44" s="8">
        <v>1</v>
      </c>
      <c r="FA44" s="7">
        <v>100</v>
      </c>
      <c r="FB44" s="7">
        <f t="shared" si="76"/>
        <v>40000</v>
      </c>
      <c r="FC44" s="7">
        <f t="shared" si="77"/>
        <v>0</v>
      </c>
      <c r="FD44" s="8">
        <v>1</v>
      </c>
      <c r="FE44" s="7">
        <v>100</v>
      </c>
      <c r="FF44" s="7">
        <f t="shared" si="78"/>
        <v>40000</v>
      </c>
      <c r="FG44" s="7">
        <f t="shared" si="79"/>
        <v>0</v>
      </c>
      <c r="FH44" s="8">
        <v>1</v>
      </c>
      <c r="FI44" s="7">
        <v>100</v>
      </c>
      <c r="FJ44" s="7">
        <f t="shared" si="80"/>
        <v>40000</v>
      </c>
      <c r="FK44" s="7">
        <f t="shared" si="81"/>
        <v>0</v>
      </c>
      <c r="FL44" s="8">
        <v>1</v>
      </c>
      <c r="FM44" s="7">
        <v>100</v>
      </c>
      <c r="FN44" s="7">
        <f t="shared" si="82"/>
        <v>40000</v>
      </c>
      <c r="FO44" s="7">
        <f t="shared" si="83"/>
        <v>0</v>
      </c>
      <c r="FP44" s="8">
        <v>1</v>
      </c>
      <c r="FQ44" s="7">
        <v>100</v>
      </c>
      <c r="FR44" s="7">
        <f t="shared" si="84"/>
        <v>40000</v>
      </c>
      <c r="FS44" s="7">
        <f t="shared" si="85"/>
        <v>0</v>
      </c>
      <c r="FT44" s="8">
        <v>1</v>
      </c>
      <c r="FU44" s="7">
        <v>100</v>
      </c>
      <c r="FV44" s="7">
        <f t="shared" si="86"/>
        <v>40000</v>
      </c>
      <c r="FW44" s="7">
        <f t="shared" si="87"/>
        <v>0</v>
      </c>
      <c r="FX44" s="8">
        <v>1</v>
      </c>
      <c r="FY44" s="7">
        <v>100</v>
      </c>
      <c r="FZ44" s="7">
        <f t="shared" si="88"/>
        <v>40000</v>
      </c>
      <c r="GA44" s="7">
        <f t="shared" si="89"/>
        <v>0</v>
      </c>
      <c r="GB44" s="8">
        <v>1</v>
      </c>
      <c r="GC44" s="7">
        <v>100</v>
      </c>
      <c r="GD44" s="7">
        <f t="shared" si="90"/>
        <v>40000</v>
      </c>
      <c r="GE44" s="7">
        <f t="shared" si="91"/>
        <v>0</v>
      </c>
      <c r="GF44" s="8">
        <v>1</v>
      </c>
      <c r="GG44" s="7">
        <v>100</v>
      </c>
      <c r="GH44" s="7">
        <f t="shared" si="92"/>
        <v>40000</v>
      </c>
      <c r="GI44" s="7">
        <f t="shared" si="93"/>
        <v>0</v>
      </c>
      <c r="GJ44" s="8">
        <v>1</v>
      </c>
      <c r="GK44" s="7">
        <v>100</v>
      </c>
      <c r="GL44" s="7">
        <f t="shared" si="94"/>
        <v>40000</v>
      </c>
      <c r="GM44" s="7">
        <f t="shared" si="95"/>
        <v>0</v>
      </c>
      <c r="GN44" s="8">
        <v>1</v>
      </c>
      <c r="GO44" s="7">
        <v>100</v>
      </c>
      <c r="GP44" s="7">
        <f t="shared" si="96"/>
        <v>40000</v>
      </c>
      <c r="GQ44" s="7">
        <f t="shared" si="97"/>
        <v>0</v>
      </c>
      <c r="GR44" s="8">
        <v>1</v>
      </c>
      <c r="GS44" s="7">
        <v>100</v>
      </c>
      <c r="GT44" s="7">
        <f t="shared" si="98"/>
        <v>40000</v>
      </c>
      <c r="GU44" s="7">
        <f t="shared" si="99"/>
        <v>0</v>
      </c>
      <c r="GV44" s="8">
        <v>1</v>
      </c>
      <c r="GW44" s="7">
        <v>100</v>
      </c>
      <c r="GX44" s="7">
        <f t="shared" si="100"/>
        <v>40000</v>
      </c>
      <c r="GY44" s="7">
        <f t="shared" si="101"/>
        <v>0</v>
      </c>
      <c r="GZ44" s="8">
        <v>1</v>
      </c>
      <c r="HA44" s="7">
        <v>100</v>
      </c>
      <c r="HB44" s="7">
        <f t="shared" si="102"/>
        <v>40000</v>
      </c>
      <c r="HC44" s="7">
        <f t="shared" si="103"/>
        <v>0</v>
      </c>
      <c r="HD44" s="8">
        <v>1</v>
      </c>
      <c r="HE44" s="7">
        <v>100</v>
      </c>
      <c r="HF44" s="7">
        <f t="shared" si="104"/>
        <v>40000</v>
      </c>
      <c r="HG44" s="7">
        <f t="shared" si="105"/>
        <v>0</v>
      </c>
      <c r="HH44" s="8">
        <v>1</v>
      </c>
      <c r="HI44" s="7">
        <v>100</v>
      </c>
      <c r="HJ44" s="7">
        <f t="shared" si="106"/>
        <v>40000</v>
      </c>
      <c r="HK44" s="7">
        <f t="shared" si="107"/>
        <v>0</v>
      </c>
      <c r="HL44" s="8">
        <v>1</v>
      </c>
      <c r="HM44" s="7">
        <v>100</v>
      </c>
      <c r="HN44" s="7">
        <f t="shared" si="108"/>
        <v>40000</v>
      </c>
      <c r="HO44" s="7">
        <f t="shared" si="109"/>
        <v>0</v>
      </c>
      <c r="HP44" s="8">
        <v>1</v>
      </c>
      <c r="HQ44" s="7">
        <v>100</v>
      </c>
      <c r="HR44" s="7">
        <f t="shared" si="110"/>
        <v>40000</v>
      </c>
      <c r="HS44" s="7">
        <f t="shared" si="111"/>
        <v>0</v>
      </c>
      <c r="HT44" s="8">
        <v>1</v>
      </c>
      <c r="HU44" s="7">
        <v>100</v>
      </c>
      <c r="HV44" s="7">
        <f t="shared" si="112"/>
        <v>40000</v>
      </c>
      <c r="HW44" s="7">
        <f t="shared" si="113"/>
        <v>0</v>
      </c>
      <c r="HX44" s="8">
        <v>1</v>
      </c>
      <c r="HY44" s="7">
        <v>100</v>
      </c>
      <c r="HZ44" s="7">
        <f t="shared" si="114"/>
        <v>40000</v>
      </c>
      <c r="IA44" s="7">
        <f t="shared" si="115"/>
        <v>0</v>
      </c>
      <c r="IB44" s="8">
        <v>1</v>
      </c>
      <c r="IC44" s="7">
        <v>100</v>
      </c>
      <c r="ID44" s="7">
        <f t="shared" si="116"/>
        <v>40000</v>
      </c>
      <c r="IE44" s="7">
        <f t="shared" si="117"/>
        <v>0</v>
      </c>
      <c r="IF44" s="8">
        <v>1</v>
      </c>
      <c r="IG44" s="7">
        <v>100</v>
      </c>
      <c r="IH44" s="7">
        <f t="shared" si="118"/>
        <v>40000</v>
      </c>
      <c r="II44" s="7">
        <f t="shared" si="119"/>
        <v>0</v>
      </c>
    </row>
    <row r="45" spans="1:243">
      <c r="A45" t="s">
        <v>18</v>
      </c>
      <c r="B45" s="10">
        <v>80000</v>
      </c>
      <c r="C45" s="10">
        <v>0</v>
      </c>
      <c r="D45" s="28">
        <v>1</v>
      </c>
      <c r="E45" s="7">
        <v>100</v>
      </c>
      <c r="F45" s="7">
        <f>B45*D45*E45/100</f>
        <v>80000</v>
      </c>
      <c r="G45" s="7">
        <f>C45*D45*E45/100</f>
        <v>0</v>
      </c>
      <c r="H45" s="8">
        <v>1</v>
      </c>
      <c r="I45" s="7">
        <v>100</v>
      </c>
      <c r="J45" s="7">
        <f t="shared" si="124"/>
        <v>80000</v>
      </c>
      <c r="K45" s="7">
        <f t="shared" si="125"/>
        <v>0</v>
      </c>
      <c r="L45" s="8">
        <v>1</v>
      </c>
      <c r="M45" s="7">
        <v>100</v>
      </c>
      <c r="N45" s="7">
        <f>B45*L45*M45/100</f>
        <v>80000</v>
      </c>
      <c r="O45" s="7">
        <f>C45*L45*M45/100</f>
        <v>0</v>
      </c>
      <c r="P45" s="8">
        <v>1</v>
      </c>
      <c r="Q45" s="7">
        <v>100</v>
      </c>
      <c r="R45" s="7">
        <f t="shared" si="26"/>
        <v>80000</v>
      </c>
      <c r="S45" s="7">
        <f t="shared" si="27"/>
        <v>0</v>
      </c>
      <c r="T45" s="8">
        <v>1</v>
      </c>
      <c r="U45" s="7">
        <v>100</v>
      </c>
      <c r="V45" s="7">
        <f>B45*T45*U45/100</f>
        <v>80000</v>
      </c>
      <c r="W45" s="7">
        <f>C45*T45*U45/100</f>
        <v>0</v>
      </c>
      <c r="X45" s="8">
        <v>1</v>
      </c>
      <c r="Y45" s="7">
        <v>100</v>
      </c>
      <c r="Z45" s="7">
        <f t="shared" si="28"/>
        <v>80000</v>
      </c>
      <c r="AA45" s="7">
        <f t="shared" si="29"/>
        <v>0</v>
      </c>
      <c r="AB45" s="8">
        <v>1</v>
      </c>
      <c r="AC45" s="7">
        <v>100</v>
      </c>
      <c r="AD45" s="7">
        <f>B45*AB45*AC45/100</f>
        <v>80000</v>
      </c>
      <c r="AE45" s="7">
        <f>C45*AB45*AC45/100</f>
        <v>0</v>
      </c>
      <c r="AF45" s="8">
        <v>1</v>
      </c>
      <c r="AG45" s="7">
        <v>100</v>
      </c>
      <c r="AH45" s="7">
        <f t="shared" si="30"/>
        <v>80000</v>
      </c>
      <c r="AI45" s="7">
        <f t="shared" si="31"/>
        <v>0</v>
      </c>
      <c r="AJ45" s="8">
        <v>1</v>
      </c>
      <c r="AK45" s="7">
        <v>100</v>
      </c>
      <c r="AL45" s="7">
        <f>B45*AJ45*AK45/100</f>
        <v>80000</v>
      </c>
      <c r="AM45" s="7">
        <f>C45*AJ45*AK45/100</f>
        <v>0</v>
      </c>
      <c r="AN45" s="8">
        <v>1</v>
      </c>
      <c r="AO45" s="7">
        <v>100</v>
      </c>
      <c r="AP45" s="7">
        <f t="shared" si="32"/>
        <v>80000</v>
      </c>
      <c r="AQ45" s="7">
        <f t="shared" si="33"/>
        <v>0</v>
      </c>
      <c r="AR45" s="8">
        <v>1</v>
      </c>
      <c r="AS45" s="7">
        <v>100</v>
      </c>
      <c r="AT45" s="7">
        <f>B45*AR45*AS45/100</f>
        <v>80000</v>
      </c>
      <c r="AU45" s="7">
        <f>C45*AR45*AS45/100</f>
        <v>0</v>
      </c>
      <c r="AV45" s="8">
        <v>1</v>
      </c>
      <c r="AW45" s="7">
        <v>100</v>
      </c>
      <c r="AX45" s="7">
        <f t="shared" si="34"/>
        <v>80000</v>
      </c>
      <c r="AY45" s="7">
        <f t="shared" si="35"/>
        <v>0</v>
      </c>
      <c r="AZ45" s="8">
        <v>1</v>
      </c>
      <c r="BA45" s="7">
        <v>100</v>
      </c>
      <c r="BB45" s="7">
        <f>B45*AZ45*BA45/100</f>
        <v>80000</v>
      </c>
      <c r="BC45" s="7">
        <f>C45*AZ45*BA45/100</f>
        <v>0</v>
      </c>
      <c r="BD45" s="8">
        <v>1</v>
      </c>
      <c r="BE45" s="7">
        <v>100</v>
      </c>
      <c r="BF45" s="7">
        <f t="shared" si="36"/>
        <v>80000</v>
      </c>
      <c r="BG45" s="7">
        <f t="shared" si="37"/>
        <v>0</v>
      </c>
      <c r="BH45" s="8">
        <v>1</v>
      </c>
      <c r="BI45" s="7">
        <v>100</v>
      </c>
      <c r="BJ45" s="7">
        <f>B45*BH45*BI45/100</f>
        <v>80000</v>
      </c>
      <c r="BK45" s="7">
        <f>C45*BH45*BI45/100</f>
        <v>0</v>
      </c>
      <c r="BL45" s="8">
        <v>1</v>
      </c>
      <c r="BM45" s="7">
        <v>100</v>
      </c>
      <c r="BN45" s="7">
        <f t="shared" si="38"/>
        <v>80000</v>
      </c>
      <c r="BO45" s="7">
        <f t="shared" si="39"/>
        <v>0</v>
      </c>
      <c r="BP45" s="8">
        <v>1</v>
      </c>
      <c r="BQ45" s="7">
        <v>100</v>
      </c>
      <c r="BR45" s="7">
        <f>B45*BP45*BQ45/100</f>
        <v>80000</v>
      </c>
      <c r="BS45" s="7">
        <f>C45*BP45*BQ45/100</f>
        <v>0</v>
      </c>
      <c r="BT45" s="8">
        <v>1</v>
      </c>
      <c r="BU45" s="7">
        <v>100</v>
      </c>
      <c r="BV45" s="7">
        <f t="shared" si="40"/>
        <v>80000</v>
      </c>
      <c r="BW45" s="7">
        <f t="shared" si="41"/>
        <v>0</v>
      </c>
      <c r="BX45" s="8">
        <v>1</v>
      </c>
      <c r="BY45" s="7">
        <v>100</v>
      </c>
      <c r="BZ45" s="7">
        <f>B45*BX45*BY45/100</f>
        <v>80000</v>
      </c>
      <c r="CA45" s="7">
        <f>C45*BX45*BY45/100</f>
        <v>0</v>
      </c>
      <c r="CB45" s="8">
        <v>1</v>
      </c>
      <c r="CC45" s="7">
        <v>100</v>
      </c>
      <c r="CD45" s="7">
        <f t="shared" si="42"/>
        <v>80000</v>
      </c>
      <c r="CE45" s="7">
        <f t="shared" si="43"/>
        <v>0</v>
      </c>
      <c r="CF45" s="8">
        <v>1</v>
      </c>
      <c r="CG45" s="7">
        <v>100</v>
      </c>
      <c r="CH45" s="7">
        <f>B45*CF45*CG45/100</f>
        <v>80000</v>
      </c>
      <c r="CI45" s="7">
        <f>C45*CF45*CG45/100</f>
        <v>0</v>
      </c>
      <c r="CJ45" s="8">
        <v>1</v>
      </c>
      <c r="CK45" s="7">
        <v>100</v>
      </c>
      <c r="CL45" s="7">
        <f t="shared" si="44"/>
        <v>80000</v>
      </c>
      <c r="CM45" s="7">
        <f t="shared" si="45"/>
        <v>0</v>
      </c>
      <c r="CN45" s="8">
        <v>1</v>
      </c>
      <c r="CO45" s="7">
        <v>100</v>
      </c>
      <c r="CP45" s="7">
        <f t="shared" si="46"/>
        <v>80000</v>
      </c>
      <c r="CQ45" s="7">
        <f t="shared" si="47"/>
        <v>0</v>
      </c>
      <c r="CR45" s="8">
        <v>1</v>
      </c>
      <c r="CS45" s="7">
        <v>100</v>
      </c>
      <c r="CT45" s="7">
        <f>B45*CR45*CS45/100</f>
        <v>80000</v>
      </c>
      <c r="CU45" s="7">
        <f>C45*CR45*CS45/100</f>
        <v>0</v>
      </c>
      <c r="CV45" s="8">
        <v>1</v>
      </c>
      <c r="CW45" s="7">
        <v>100</v>
      </c>
      <c r="CX45" s="7">
        <f t="shared" si="48"/>
        <v>80000</v>
      </c>
      <c r="CY45" s="7">
        <f t="shared" si="49"/>
        <v>0</v>
      </c>
      <c r="CZ45" s="8">
        <v>1</v>
      </c>
      <c r="DA45" s="7">
        <v>100</v>
      </c>
      <c r="DB45" s="7">
        <f t="shared" si="50"/>
        <v>80000</v>
      </c>
      <c r="DC45" s="7">
        <f t="shared" si="51"/>
        <v>0</v>
      </c>
      <c r="DD45" s="8">
        <v>1</v>
      </c>
      <c r="DE45" s="7">
        <v>100</v>
      </c>
      <c r="DF45" s="7">
        <f t="shared" si="52"/>
        <v>80000</v>
      </c>
      <c r="DG45" s="7">
        <f t="shared" si="53"/>
        <v>0</v>
      </c>
      <c r="DH45" s="8">
        <v>1</v>
      </c>
      <c r="DI45" s="7">
        <v>100</v>
      </c>
      <c r="DJ45" s="7">
        <f t="shared" si="54"/>
        <v>80000</v>
      </c>
      <c r="DK45" s="7">
        <f t="shared" si="55"/>
        <v>0</v>
      </c>
      <c r="DL45" s="8">
        <v>1</v>
      </c>
      <c r="DM45" s="7">
        <v>100</v>
      </c>
      <c r="DN45" s="7">
        <f t="shared" si="56"/>
        <v>80000</v>
      </c>
      <c r="DO45" s="7">
        <f t="shared" si="57"/>
        <v>0</v>
      </c>
      <c r="DP45" s="8">
        <v>1</v>
      </c>
      <c r="DQ45" s="7">
        <v>100</v>
      </c>
      <c r="DR45" s="7">
        <f t="shared" si="58"/>
        <v>80000</v>
      </c>
      <c r="DS45" s="7">
        <f t="shared" si="59"/>
        <v>0</v>
      </c>
      <c r="DT45" s="8">
        <v>1</v>
      </c>
      <c r="DU45" s="7">
        <v>100</v>
      </c>
      <c r="DV45" s="7">
        <f t="shared" si="60"/>
        <v>80000</v>
      </c>
      <c r="DW45" s="7">
        <f t="shared" si="61"/>
        <v>0</v>
      </c>
      <c r="DX45" s="8">
        <v>1</v>
      </c>
      <c r="DY45" s="7">
        <v>100</v>
      </c>
      <c r="DZ45" s="7">
        <f t="shared" si="62"/>
        <v>80000</v>
      </c>
      <c r="EA45" s="7">
        <f t="shared" si="63"/>
        <v>0</v>
      </c>
      <c r="EB45" s="8">
        <v>1</v>
      </c>
      <c r="EC45" s="7">
        <v>100</v>
      </c>
      <c r="ED45" s="7">
        <f t="shared" si="64"/>
        <v>80000</v>
      </c>
      <c r="EE45" s="7">
        <f t="shared" si="65"/>
        <v>0</v>
      </c>
      <c r="EF45" s="8">
        <v>1</v>
      </c>
      <c r="EG45" s="7">
        <v>100</v>
      </c>
      <c r="EH45" s="7">
        <f t="shared" si="66"/>
        <v>80000</v>
      </c>
      <c r="EI45" s="7">
        <f t="shared" si="67"/>
        <v>0</v>
      </c>
      <c r="EJ45" s="8">
        <v>1</v>
      </c>
      <c r="EK45" s="7">
        <v>100</v>
      </c>
      <c r="EL45" s="7">
        <f t="shared" si="68"/>
        <v>80000</v>
      </c>
      <c r="EM45" s="7">
        <f t="shared" si="69"/>
        <v>0</v>
      </c>
      <c r="EN45" s="8">
        <v>1</v>
      </c>
      <c r="EO45" s="7">
        <v>100</v>
      </c>
      <c r="EP45" s="7">
        <f t="shared" si="70"/>
        <v>80000</v>
      </c>
      <c r="EQ45" s="7">
        <f t="shared" si="71"/>
        <v>0</v>
      </c>
      <c r="ER45" s="8">
        <v>1</v>
      </c>
      <c r="ES45" s="7">
        <v>100</v>
      </c>
      <c r="ET45" s="7">
        <f t="shared" si="72"/>
        <v>80000</v>
      </c>
      <c r="EU45" s="7">
        <f t="shared" si="73"/>
        <v>0</v>
      </c>
      <c r="EV45" s="8">
        <v>1</v>
      </c>
      <c r="EW45" s="7">
        <v>100</v>
      </c>
      <c r="EX45" s="7">
        <f t="shared" si="74"/>
        <v>80000</v>
      </c>
      <c r="EY45" s="7">
        <f t="shared" si="75"/>
        <v>0</v>
      </c>
      <c r="EZ45" s="8">
        <v>1</v>
      </c>
      <c r="FA45" s="7">
        <v>100</v>
      </c>
      <c r="FB45" s="7">
        <f t="shared" si="76"/>
        <v>80000</v>
      </c>
      <c r="FC45" s="7">
        <f t="shared" si="77"/>
        <v>0</v>
      </c>
      <c r="FD45" s="8">
        <v>1</v>
      </c>
      <c r="FE45" s="7">
        <v>100</v>
      </c>
      <c r="FF45" s="7">
        <f t="shared" si="78"/>
        <v>80000</v>
      </c>
      <c r="FG45" s="7">
        <f t="shared" si="79"/>
        <v>0</v>
      </c>
      <c r="FH45" s="8">
        <v>1</v>
      </c>
      <c r="FI45" s="7">
        <v>100</v>
      </c>
      <c r="FJ45" s="7">
        <f t="shared" si="80"/>
        <v>80000</v>
      </c>
      <c r="FK45" s="7">
        <f t="shared" si="81"/>
        <v>0</v>
      </c>
      <c r="FL45" s="8">
        <v>1</v>
      </c>
      <c r="FM45" s="7">
        <v>100</v>
      </c>
      <c r="FN45" s="7">
        <f t="shared" si="82"/>
        <v>80000</v>
      </c>
      <c r="FO45" s="7">
        <f t="shared" si="83"/>
        <v>0</v>
      </c>
      <c r="FP45" s="8">
        <v>1</v>
      </c>
      <c r="FQ45" s="7">
        <v>100</v>
      </c>
      <c r="FR45" s="7">
        <f t="shared" si="84"/>
        <v>80000</v>
      </c>
      <c r="FS45" s="7">
        <f t="shared" si="85"/>
        <v>0</v>
      </c>
      <c r="FT45" s="8">
        <v>1</v>
      </c>
      <c r="FU45" s="7">
        <v>100</v>
      </c>
      <c r="FV45" s="7">
        <f t="shared" si="86"/>
        <v>80000</v>
      </c>
      <c r="FW45" s="7">
        <f t="shared" si="87"/>
        <v>0</v>
      </c>
      <c r="FX45" s="8">
        <v>1</v>
      </c>
      <c r="FY45" s="7">
        <v>100</v>
      </c>
      <c r="FZ45" s="7">
        <f t="shared" si="88"/>
        <v>80000</v>
      </c>
      <c r="GA45" s="7">
        <f t="shared" si="89"/>
        <v>0</v>
      </c>
      <c r="GB45" s="8">
        <v>1</v>
      </c>
      <c r="GC45" s="7">
        <v>100</v>
      </c>
      <c r="GD45" s="7">
        <f t="shared" si="90"/>
        <v>80000</v>
      </c>
      <c r="GE45" s="7">
        <f t="shared" si="91"/>
        <v>0</v>
      </c>
      <c r="GF45" s="8">
        <v>1</v>
      </c>
      <c r="GG45" s="7">
        <v>100</v>
      </c>
      <c r="GH45" s="7">
        <f t="shared" si="92"/>
        <v>80000</v>
      </c>
      <c r="GI45" s="7">
        <f t="shared" si="93"/>
        <v>0</v>
      </c>
      <c r="GJ45" s="8">
        <v>1</v>
      </c>
      <c r="GK45" s="7">
        <v>100</v>
      </c>
      <c r="GL45" s="7">
        <f t="shared" si="94"/>
        <v>80000</v>
      </c>
      <c r="GM45" s="7">
        <f t="shared" si="95"/>
        <v>0</v>
      </c>
      <c r="GN45" s="8">
        <v>1</v>
      </c>
      <c r="GO45" s="7">
        <v>100</v>
      </c>
      <c r="GP45" s="7">
        <f t="shared" si="96"/>
        <v>80000</v>
      </c>
      <c r="GQ45" s="7">
        <f t="shared" si="97"/>
        <v>0</v>
      </c>
      <c r="GR45" s="8">
        <v>1</v>
      </c>
      <c r="GS45" s="7">
        <v>100</v>
      </c>
      <c r="GT45" s="7">
        <f t="shared" si="98"/>
        <v>80000</v>
      </c>
      <c r="GU45" s="7">
        <f t="shared" si="99"/>
        <v>0</v>
      </c>
      <c r="GV45" s="8">
        <v>1</v>
      </c>
      <c r="GW45" s="7">
        <v>100</v>
      </c>
      <c r="GX45" s="7">
        <f t="shared" si="100"/>
        <v>80000</v>
      </c>
      <c r="GY45" s="7">
        <f t="shared" si="101"/>
        <v>0</v>
      </c>
      <c r="GZ45" s="8">
        <v>1</v>
      </c>
      <c r="HA45" s="7">
        <v>100</v>
      </c>
      <c r="HB45" s="7">
        <f t="shared" si="102"/>
        <v>80000</v>
      </c>
      <c r="HC45" s="7">
        <f t="shared" si="103"/>
        <v>0</v>
      </c>
      <c r="HD45" s="8">
        <v>1</v>
      </c>
      <c r="HE45" s="7">
        <v>100</v>
      </c>
      <c r="HF45" s="7">
        <f t="shared" si="104"/>
        <v>80000</v>
      </c>
      <c r="HG45" s="7">
        <f t="shared" si="105"/>
        <v>0</v>
      </c>
      <c r="HH45" s="8">
        <v>1</v>
      </c>
      <c r="HI45" s="7">
        <v>100</v>
      </c>
      <c r="HJ45" s="7">
        <f t="shared" si="106"/>
        <v>80000</v>
      </c>
      <c r="HK45" s="7">
        <f t="shared" si="107"/>
        <v>0</v>
      </c>
      <c r="HL45" s="8">
        <v>1</v>
      </c>
      <c r="HM45" s="7">
        <v>100</v>
      </c>
      <c r="HN45" s="7">
        <f t="shared" si="108"/>
        <v>80000</v>
      </c>
      <c r="HO45" s="7">
        <f t="shared" si="109"/>
        <v>0</v>
      </c>
      <c r="HP45" s="8">
        <v>1</v>
      </c>
      <c r="HQ45" s="7">
        <v>100</v>
      </c>
      <c r="HR45" s="7">
        <f t="shared" si="110"/>
        <v>80000</v>
      </c>
      <c r="HS45" s="7">
        <f t="shared" si="111"/>
        <v>0</v>
      </c>
      <c r="HT45" s="8">
        <v>1</v>
      </c>
      <c r="HU45" s="7">
        <v>100</v>
      </c>
      <c r="HV45" s="7">
        <f t="shared" si="112"/>
        <v>80000</v>
      </c>
      <c r="HW45" s="7">
        <f t="shared" si="113"/>
        <v>0</v>
      </c>
      <c r="HX45" s="8">
        <v>1</v>
      </c>
      <c r="HY45" s="7">
        <v>100</v>
      </c>
      <c r="HZ45" s="7">
        <f t="shared" si="114"/>
        <v>80000</v>
      </c>
      <c r="IA45" s="7">
        <f t="shared" si="115"/>
        <v>0</v>
      </c>
      <c r="IB45" s="8">
        <v>1</v>
      </c>
      <c r="IC45" s="7">
        <v>100</v>
      </c>
      <c r="ID45" s="7">
        <f t="shared" si="116"/>
        <v>80000</v>
      </c>
      <c r="IE45" s="7">
        <f t="shared" si="117"/>
        <v>0</v>
      </c>
      <c r="IF45" s="8">
        <v>1</v>
      </c>
      <c r="IG45" s="7">
        <v>100</v>
      </c>
      <c r="IH45" s="7">
        <f t="shared" si="118"/>
        <v>80000</v>
      </c>
      <c r="II45" s="7">
        <f t="shared" si="119"/>
        <v>0</v>
      </c>
    </row>
    <row r="46" spans="1:243">
      <c r="B46" s="10"/>
      <c r="C46" s="10"/>
      <c r="D46" s="8"/>
      <c r="E46" s="7"/>
      <c r="F46" s="7"/>
      <c r="G46" s="7"/>
      <c r="H46" s="8"/>
      <c r="I46" s="7"/>
      <c r="J46" s="7"/>
      <c r="K46" s="7"/>
      <c r="L46" s="8"/>
      <c r="M46" s="7"/>
      <c r="N46" s="7"/>
      <c r="O46" s="7"/>
      <c r="P46" s="8"/>
      <c r="Q46" s="7"/>
      <c r="R46" s="7"/>
      <c r="S46" s="7"/>
      <c r="T46" s="8"/>
      <c r="U46" s="7"/>
      <c r="V46" s="7"/>
      <c r="W46" s="7"/>
      <c r="X46" s="8"/>
      <c r="Y46" s="7"/>
      <c r="Z46" s="7"/>
      <c r="AA46" s="7"/>
      <c r="AB46" s="8"/>
      <c r="AC46" s="7"/>
      <c r="AD46" s="7"/>
      <c r="AE46" s="7"/>
      <c r="AF46" s="8"/>
      <c r="AG46" s="7"/>
      <c r="AH46" s="7"/>
      <c r="AI46" s="7"/>
      <c r="AJ46" s="8"/>
      <c r="AK46" s="7"/>
      <c r="AL46" s="7"/>
      <c r="AM46" s="7"/>
      <c r="AN46" s="8"/>
      <c r="AO46" s="7"/>
      <c r="AP46" s="7"/>
      <c r="AQ46" s="7"/>
      <c r="AR46" s="8"/>
      <c r="AS46" s="7"/>
      <c r="AT46" s="7"/>
      <c r="AU46" s="7"/>
      <c r="AV46" s="8"/>
      <c r="AW46" s="7"/>
      <c r="AX46" s="7"/>
      <c r="AY46" s="7"/>
      <c r="AZ46" s="8"/>
      <c r="BA46" s="7"/>
      <c r="BB46" s="7"/>
      <c r="BC46" s="7"/>
      <c r="BD46" s="8"/>
      <c r="BE46" s="7"/>
      <c r="BF46" s="7"/>
      <c r="BG46" s="7"/>
      <c r="BH46" s="8"/>
      <c r="BI46" s="7"/>
      <c r="BJ46" s="7"/>
      <c r="BK46" s="7"/>
      <c r="BL46" s="8"/>
      <c r="BM46" s="7"/>
      <c r="BN46" s="7"/>
      <c r="BO46" s="7"/>
      <c r="BP46" s="8"/>
      <c r="BQ46" s="7"/>
      <c r="BR46" s="7"/>
      <c r="BS46" s="7"/>
      <c r="BT46" s="8"/>
      <c r="BU46" s="7"/>
      <c r="BV46" s="7"/>
      <c r="BW46" s="7"/>
      <c r="BX46" s="8"/>
      <c r="BY46" s="7"/>
      <c r="BZ46" s="7"/>
      <c r="CA46" s="7"/>
      <c r="CB46" s="8"/>
      <c r="CC46" s="7"/>
      <c r="CD46" s="7"/>
      <c r="CE46" s="7"/>
      <c r="CF46" s="8"/>
      <c r="CG46" s="7"/>
      <c r="CH46" s="7"/>
      <c r="CI46" s="7"/>
      <c r="CJ46" s="8"/>
      <c r="CK46" s="7"/>
      <c r="CL46" s="7"/>
      <c r="CM46" s="7"/>
      <c r="CN46" s="8"/>
      <c r="CO46" s="7"/>
      <c r="CP46" s="7"/>
      <c r="CQ46" s="7"/>
      <c r="CR46" s="8"/>
      <c r="CS46" s="7"/>
      <c r="CT46" s="7"/>
      <c r="CU46" s="7"/>
      <c r="CV46" s="8"/>
      <c r="CW46" s="7"/>
      <c r="CX46" s="7"/>
      <c r="CY46" s="7"/>
      <c r="CZ46" s="8"/>
      <c r="DA46" s="7"/>
      <c r="DB46" s="7"/>
      <c r="DC46" s="7"/>
      <c r="DD46" s="8"/>
      <c r="DE46" s="7"/>
      <c r="DF46" s="7"/>
      <c r="DG46" s="7"/>
      <c r="DH46" s="8"/>
      <c r="DI46" s="7"/>
      <c r="DJ46" s="7"/>
      <c r="DK46" s="7"/>
      <c r="DL46" s="8"/>
      <c r="DM46" s="7"/>
      <c r="DN46" s="7"/>
      <c r="DO46" s="7"/>
      <c r="DP46" s="8"/>
      <c r="DQ46" s="7"/>
      <c r="DR46" s="7"/>
      <c r="DS46" s="7"/>
      <c r="DT46" s="8"/>
      <c r="DU46" s="7"/>
      <c r="DV46" s="7"/>
      <c r="DW46" s="7"/>
      <c r="DX46" s="8"/>
      <c r="DY46" s="7"/>
      <c r="DZ46" s="7"/>
      <c r="EA46" s="7"/>
      <c r="EB46" s="8"/>
      <c r="EC46" s="7"/>
      <c r="ED46" s="7"/>
      <c r="EE46" s="7"/>
      <c r="EF46" s="8"/>
      <c r="EG46" s="7"/>
      <c r="EH46" s="7"/>
      <c r="EI46" s="7"/>
      <c r="EJ46" s="8"/>
      <c r="EK46" s="7"/>
      <c r="EL46" s="7"/>
      <c r="EM46" s="7"/>
      <c r="EN46" s="8"/>
      <c r="EO46" s="7"/>
      <c r="EP46" s="7"/>
      <c r="EQ46" s="7"/>
      <c r="ER46" s="8"/>
      <c r="ES46" s="7"/>
      <c r="ET46" s="7"/>
      <c r="EU46" s="7"/>
      <c r="EV46" s="8"/>
      <c r="EW46" s="7"/>
      <c r="EX46" s="7"/>
      <c r="EY46" s="7"/>
      <c r="EZ46" s="8"/>
      <c r="FA46" s="7"/>
      <c r="FB46" s="7"/>
      <c r="FC46" s="7"/>
      <c r="FD46" s="8"/>
      <c r="FE46" s="7"/>
      <c r="FF46" s="7"/>
      <c r="FG46" s="7"/>
      <c r="FH46" s="8"/>
      <c r="FI46" s="7"/>
      <c r="FJ46" s="7"/>
      <c r="FK46" s="7"/>
      <c r="FL46" s="8"/>
      <c r="FM46" s="7"/>
      <c r="FN46" s="7"/>
      <c r="FO46" s="7"/>
      <c r="FP46" s="8"/>
      <c r="FQ46" s="7"/>
      <c r="FR46" s="7"/>
      <c r="FS46" s="7"/>
      <c r="FT46" s="8"/>
      <c r="FU46" s="7"/>
      <c r="FV46" s="7"/>
      <c r="FW46" s="7"/>
      <c r="FX46" s="8"/>
      <c r="FY46" s="7"/>
      <c r="FZ46" s="7"/>
      <c r="GA46" s="7"/>
      <c r="GB46" s="8"/>
      <c r="GC46" s="7"/>
      <c r="GD46" s="7"/>
      <c r="GE46" s="7"/>
      <c r="GF46" s="8"/>
      <c r="GG46" s="7"/>
      <c r="GH46" s="7"/>
      <c r="GI46" s="7"/>
      <c r="GJ46" s="8"/>
      <c r="GK46" s="7"/>
      <c r="GL46" s="7"/>
      <c r="GM46" s="7"/>
      <c r="GN46" s="8"/>
      <c r="GO46" s="7"/>
      <c r="GP46" s="7"/>
      <c r="GQ46" s="7"/>
      <c r="GR46" s="8"/>
      <c r="GS46" s="7"/>
      <c r="GT46" s="7"/>
      <c r="GU46" s="7"/>
      <c r="GV46" s="8"/>
      <c r="GW46" s="7"/>
      <c r="GX46" s="7"/>
      <c r="GY46" s="7"/>
      <c r="GZ46" s="8"/>
      <c r="HA46" s="7"/>
      <c r="HB46" s="7"/>
      <c r="HC46" s="7"/>
      <c r="HD46" s="8"/>
      <c r="HE46" s="7"/>
      <c r="HF46" s="7"/>
      <c r="HG46" s="7"/>
      <c r="HH46" s="8"/>
      <c r="HI46" s="7"/>
      <c r="HJ46" s="7"/>
      <c r="HK46" s="7"/>
      <c r="HL46" s="8"/>
      <c r="HM46" s="7"/>
      <c r="HN46" s="7"/>
      <c r="HO46" s="7"/>
      <c r="HP46" s="8"/>
      <c r="HQ46" s="7"/>
      <c r="HR46" s="7"/>
      <c r="HS46" s="7"/>
      <c r="HT46" s="8"/>
      <c r="HU46" s="7"/>
      <c r="HV46" s="7"/>
      <c r="HW46" s="7"/>
      <c r="HX46" s="8"/>
      <c r="HY46" s="7"/>
      <c r="HZ46" s="7"/>
      <c r="IA46" s="7"/>
      <c r="IB46" s="8"/>
      <c r="IC46" s="7"/>
      <c r="ID46" s="7"/>
      <c r="IE46" s="7"/>
      <c r="IF46" s="8"/>
      <c r="IG46" s="7"/>
      <c r="IH46" s="7"/>
      <c r="II46" s="7"/>
    </row>
    <row r="47" spans="1:243">
      <c r="B47" s="10"/>
      <c r="C47" s="10"/>
      <c r="D47" s="8"/>
      <c r="E47" s="7"/>
      <c r="F47" s="7"/>
      <c r="G47" s="7"/>
      <c r="H47" s="8"/>
      <c r="I47" s="7"/>
      <c r="J47" s="7"/>
      <c r="K47" s="7"/>
      <c r="L47" s="8"/>
      <c r="M47" s="7"/>
      <c r="N47" s="7"/>
      <c r="O47" s="7"/>
      <c r="P47" s="8"/>
      <c r="Q47" s="7"/>
      <c r="R47" s="7"/>
      <c r="S47" s="7"/>
      <c r="T47" s="8"/>
      <c r="U47" s="7"/>
      <c r="V47" s="7"/>
      <c r="W47" s="7"/>
      <c r="X47" s="8"/>
      <c r="Y47" s="7"/>
      <c r="Z47" s="7"/>
      <c r="AA47" s="7"/>
      <c r="AB47" s="8"/>
      <c r="AC47" s="7"/>
      <c r="AD47" s="7"/>
      <c r="AE47" s="7"/>
      <c r="AF47" s="8"/>
      <c r="AG47" s="7"/>
      <c r="AH47" s="7"/>
      <c r="AI47" s="7"/>
      <c r="AJ47" s="8"/>
      <c r="AK47" s="7"/>
      <c r="AL47" s="7"/>
      <c r="AM47" s="7"/>
      <c r="AN47" s="8"/>
      <c r="AO47" s="7"/>
      <c r="AP47" s="7"/>
      <c r="AQ47" s="7"/>
      <c r="AR47" s="8"/>
      <c r="AS47" s="7"/>
      <c r="AT47" s="7"/>
      <c r="AU47" s="7"/>
      <c r="AV47" s="8"/>
      <c r="AW47" s="7"/>
      <c r="AX47" s="7"/>
      <c r="AY47" s="7"/>
      <c r="AZ47" s="8"/>
      <c r="BA47" s="7"/>
      <c r="BB47" s="7"/>
      <c r="BC47" s="7"/>
      <c r="BD47" s="8"/>
      <c r="BE47" s="7"/>
      <c r="BF47" s="7"/>
      <c r="BG47" s="7"/>
      <c r="BH47" s="8"/>
      <c r="BI47" s="7"/>
      <c r="BJ47" s="7"/>
      <c r="BK47" s="7"/>
      <c r="BL47" s="8"/>
      <c r="BM47" s="7"/>
      <c r="BN47" s="7"/>
      <c r="BO47" s="7"/>
      <c r="BP47" s="8"/>
      <c r="BQ47" s="7"/>
      <c r="BR47" s="7"/>
      <c r="BS47" s="7"/>
      <c r="BT47" s="8"/>
      <c r="BU47" s="7"/>
      <c r="BV47" s="7"/>
      <c r="BW47" s="7"/>
      <c r="BX47" s="8"/>
      <c r="BY47" s="7"/>
      <c r="BZ47" s="7"/>
      <c r="CA47" s="7"/>
      <c r="CB47" s="8"/>
      <c r="CC47" s="7"/>
      <c r="CD47" s="7"/>
      <c r="CE47" s="7"/>
      <c r="CF47" s="8"/>
      <c r="CG47" s="7"/>
      <c r="CH47" s="7"/>
      <c r="CI47" s="7"/>
      <c r="CJ47" s="8"/>
      <c r="CK47" s="7"/>
      <c r="CL47" s="7"/>
      <c r="CM47" s="7"/>
      <c r="CN47" s="8"/>
      <c r="CO47" s="7"/>
      <c r="CP47" s="7"/>
      <c r="CQ47" s="7"/>
      <c r="CR47" s="8"/>
      <c r="CS47" s="7"/>
      <c r="CT47" s="7"/>
      <c r="CU47" s="7"/>
      <c r="CV47" s="8"/>
      <c r="CW47" s="7"/>
      <c r="CX47" s="7"/>
      <c r="CY47" s="7"/>
      <c r="CZ47" s="8"/>
      <c r="DA47" s="7"/>
      <c r="DB47" s="7"/>
      <c r="DC47" s="7"/>
      <c r="DD47" s="8"/>
      <c r="DE47" s="7"/>
      <c r="DF47" s="7"/>
      <c r="DG47" s="7"/>
      <c r="DH47" s="8"/>
      <c r="DI47" s="7"/>
      <c r="DJ47" s="7"/>
      <c r="DK47" s="7"/>
      <c r="DL47" s="8"/>
      <c r="DM47" s="7"/>
      <c r="DN47" s="7"/>
      <c r="DO47" s="7"/>
      <c r="DP47" s="8"/>
      <c r="DQ47" s="7"/>
      <c r="DR47" s="7"/>
      <c r="DS47" s="7"/>
      <c r="DT47" s="8"/>
      <c r="DU47" s="7"/>
      <c r="DV47" s="7"/>
      <c r="DW47" s="7"/>
      <c r="DX47" s="8"/>
      <c r="DY47" s="7"/>
      <c r="DZ47" s="7"/>
      <c r="EA47" s="7"/>
      <c r="EB47" s="8"/>
      <c r="EC47" s="7"/>
      <c r="ED47" s="7"/>
      <c r="EE47" s="7"/>
      <c r="EF47" s="8"/>
      <c r="EG47" s="7"/>
      <c r="EH47" s="7"/>
      <c r="EI47" s="7"/>
      <c r="EJ47" s="8"/>
      <c r="EK47" s="7"/>
      <c r="EL47" s="7"/>
      <c r="EM47" s="7"/>
      <c r="EN47" s="8"/>
      <c r="EO47" s="7"/>
      <c r="EP47" s="7"/>
      <c r="EQ47" s="7"/>
      <c r="ER47" s="8"/>
      <c r="ES47" s="7"/>
      <c r="ET47" s="7"/>
      <c r="EU47" s="7"/>
      <c r="EV47" s="8"/>
      <c r="EW47" s="7"/>
      <c r="EX47" s="7"/>
      <c r="EY47" s="7"/>
      <c r="EZ47" s="8"/>
      <c r="FA47" s="7"/>
      <c r="FB47" s="7"/>
      <c r="FC47" s="7"/>
      <c r="FD47" s="8"/>
      <c r="FE47" s="7"/>
      <c r="FF47" s="7"/>
      <c r="FG47" s="7"/>
      <c r="FH47" s="8"/>
      <c r="FI47" s="7"/>
      <c r="FJ47" s="7"/>
      <c r="FK47" s="7"/>
      <c r="FL47" s="8"/>
      <c r="FM47" s="7"/>
      <c r="FN47" s="7"/>
      <c r="FO47" s="7"/>
      <c r="FP47" s="8"/>
      <c r="FQ47" s="7"/>
      <c r="FR47" s="7"/>
      <c r="FS47" s="7"/>
      <c r="FT47" s="8"/>
      <c r="FU47" s="7"/>
      <c r="FV47" s="7"/>
      <c r="FW47" s="7"/>
      <c r="FX47" s="8"/>
      <c r="FY47" s="7"/>
      <c r="FZ47" s="7"/>
      <c r="GA47" s="7"/>
      <c r="GB47" s="8"/>
      <c r="GC47" s="7"/>
      <c r="GD47" s="7"/>
      <c r="GE47" s="7"/>
      <c r="GF47" s="8"/>
      <c r="GG47" s="7"/>
      <c r="GH47" s="7"/>
      <c r="GI47" s="7"/>
      <c r="GJ47" s="8"/>
      <c r="GK47" s="7"/>
      <c r="GL47" s="7"/>
      <c r="GM47" s="7"/>
      <c r="GN47" s="8"/>
      <c r="GO47" s="7"/>
      <c r="GP47" s="7"/>
      <c r="GQ47" s="7"/>
      <c r="GR47" s="8"/>
      <c r="GS47" s="7"/>
      <c r="GT47" s="7"/>
      <c r="GU47" s="7"/>
      <c r="GV47" s="8"/>
      <c r="GW47" s="7"/>
      <c r="GX47" s="7"/>
      <c r="GY47" s="7"/>
      <c r="GZ47" s="8"/>
      <c r="HA47" s="7"/>
      <c r="HB47" s="7"/>
      <c r="HC47" s="7"/>
      <c r="HD47" s="8"/>
      <c r="HE47" s="7"/>
      <c r="HF47" s="7"/>
      <c r="HG47" s="7"/>
      <c r="HH47" s="8"/>
      <c r="HI47" s="7"/>
      <c r="HJ47" s="7"/>
      <c r="HK47" s="7"/>
      <c r="HL47" s="8"/>
      <c r="HM47" s="7"/>
      <c r="HN47" s="7"/>
      <c r="HO47" s="7"/>
      <c r="HP47" s="8"/>
      <c r="HQ47" s="7"/>
      <c r="HR47" s="7"/>
      <c r="HS47" s="7"/>
      <c r="HT47" s="8"/>
      <c r="HU47" s="7"/>
      <c r="HV47" s="7"/>
      <c r="HW47" s="7"/>
      <c r="HX47" s="8"/>
      <c r="HY47" s="7"/>
      <c r="HZ47" s="7"/>
      <c r="IA47" s="7"/>
      <c r="IB47" s="8"/>
      <c r="IC47" s="7"/>
      <c r="ID47" s="7"/>
      <c r="IE47" s="7"/>
      <c r="IF47" s="8"/>
      <c r="IG47" s="7"/>
      <c r="IH47" s="7"/>
      <c r="II47" s="7"/>
    </row>
    <row r="48" spans="1:243" s="14" customFormat="1">
      <c r="A48" s="14" t="s">
        <v>8</v>
      </c>
      <c r="B48" s="15"/>
      <c r="C48" s="15"/>
      <c r="D48" s="16">
        <f>SUM(D13:D47)</f>
        <v>27.675000000000001</v>
      </c>
      <c r="E48" s="16"/>
      <c r="F48" s="16">
        <f>SUM(F13:F47)</f>
        <v>2115125</v>
      </c>
      <c r="G48" s="16">
        <f>SUM(G13:G47)</f>
        <v>0</v>
      </c>
      <c r="H48" s="16">
        <f>SUM(H13:H47)</f>
        <v>27.675000000000001</v>
      </c>
      <c r="I48" s="16"/>
      <c r="J48" s="16">
        <f>SUM(J13:J47)</f>
        <v>2115125</v>
      </c>
      <c r="K48" s="16">
        <f>SUM(K13:K47)</f>
        <v>0</v>
      </c>
      <c r="L48" s="16">
        <f>SUM(L13:L47)</f>
        <v>28.7</v>
      </c>
      <c r="M48" s="16"/>
      <c r="N48" s="16">
        <f>SUM(N13:N47)</f>
        <v>2145500</v>
      </c>
      <c r="O48" s="16">
        <f>SUM(O13:O47)</f>
        <v>0</v>
      </c>
      <c r="P48" s="16">
        <f>SUM(P13:P47)</f>
        <v>30.725000000000001</v>
      </c>
      <c r="Q48" s="16"/>
      <c r="R48" s="16">
        <f>SUM(R13:R47)</f>
        <v>2205875</v>
      </c>
      <c r="S48" s="16">
        <f>SUM(S13:S47)</f>
        <v>0</v>
      </c>
      <c r="T48" s="16">
        <f>SUM(T13:T47)</f>
        <v>30.725000000000001</v>
      </c>
      <c r="U48" s="16"/>
      <c r="V48" s="16">
        <f>SUM(V13:V47)</f>
        <v>2185875</v>
      </c>
      <c r="W48" s="16">
        <f>SUM(W13:W47)</f>
        <v>0</v>
      </c>
      <c r="X48" s="16">
        <f>SUM(X13:X47)</f>
        <v>30.725000000000001</v>
      </c>
      <c r="Y48" s="16"/>
      <c r="Z48" s="16">
        <f>SUM(Z13:Z47)</f>
        <v>2195875</v>
      </c>
      <c r="AA48" s="16">
        <f>SUM(AA13:AA47)</f>
        <v>0</v>
      </c>
      <c r="AB48" s="16">
        <f>SUM(AB13:AB47)</f>
        <v>31.75</v>
      </c>
      <c r="AC48" s="16"/>
      <c r="AD48" s="16">
        <f>SUM(AD13:AD47)</f>
        <v>2246250</v>
      </c>
      <c r="AE48" s="16">
        <f>SUM(AE13:AE47)</f>
        <v>0</v>
      </c>
      <c r="AF48" s="16">
        <f>SUM(AF13:AF47)</f>
        <v>34.825000000000003</v>
      </c>
      <c r="AG48" s="16"/>
      <c r="AH48" s="16">
        <f>SUM(AH13:AH47)</f>
        <v>2342375</v>
      </c>
      <c r="AI48" s="16">
        <f>SUM(AI13:AI47)</f>
        <v>0</v>
      </c>
      <c r="AJ48" s="16">
        <f>SUM(AJ13:AJ47)</f>
        <v>34.825000000000003</v>
      </c>
      <c r="AK48" s="16"/>
      <c r="AL48" s="16">
        <f>SUM(AL13:AL47)</f>
        <v>2342375</v>
      </c>
      <c r="AM48" s="16">
        <f>SUM(AM13:AM47)</f>
        <v>0</v>
      </c>
      <c r="AN48" s="16">
        <f>SUM(AN13:AN47)</f>
        <v>37.9</v>
      </c>
      <c r="AO48" s="16"/>
      <c r="AP48" s="16">
        <f>SUM(AP13:AP47)</f>
        <v>2473500</v>
      </c>
      <c r="AQ48" s="16">
        <f>SUM(AQ13:AQ47)</f>
        <v>0</v>
      </c>
      <c r="AR48" s="16">
        <f>SUM(AR13:AR47)</f>
        <v>38.924999999999997</v>
      </c>
      <c r="AS48" s="16"/>
      <c r="AT48" s="16">
        <f>SUM(AT13:AT47)</f>
        <v>2503875</v>
      </c>
      <c r="AU48" s="16">
        <f>SUM(AU13:AU47)</f>
        <v>0</v>
      </c>
      <c r="AV48" s="16">
        <f>SUM(AV13:AV47)</f>
        <v>43.024999999999999</v>
      </c>
      <c r="AW48" s="16"/>
      <c r="AX48" s="16">
        <f>SUM(AX13:AX47)</f>
        <v>2702975</v>
      </c>
      <c r="AY48" s="16">
        <f>SUM(AY13:AY47)</f>
        <v>0</v>
      </c>
      <c r="AZ48" s="16">
        <f>SUM(AZ13:AZ47)</f>
        <v>46.1</v>
      </c>
      <c r="BA48" s="16"/>
      <c r="BB48" s="16">
        <f>SUM(BB13:BB47)</f>
        <v>2950500</v>
      </c>
      <c r="BC48" s="16">
        <f>SUM(BC13:BC47)</f>
        <v>0</v>
      </c>
      <c r="BD48" s="16">
        <f>SUM(BD13:BD47)</f>
        <v>47.1</v>
      </c>
      <c r="BE48" s="16"/>
      <c r="BF48" s="16">
        <f>SUM(BF13:BF47)</f>
        <v>3002750</v>
      </c>
      <c r="BG48" s="16">
        <f>SUM(BG13:BG47)</f>
        <v>0</v>
      </c>
      <c r="BH48" s="16">
        <f>SUM(BH13:BH47)</f>
        <v>47.1</v>
      </c>
      <c r="BI48" s="16"/>
      <c r="BJ48" s="16">
        <f>SUM(BJ13:BJ47)</f>
        <v>3002750</v>
      </c>
      <c r="BK48" s="16">
        <f>SUM(BK13:BK47)</f>
        <v>0</v>
      </c>
      <c r="BL48" s="16">
        <f>SUM(BL13:BL47)</f>
        <v>57.35</v>
      </c>
      <c r="BM48" s="16"/>
      <c r="BN48" s="16">
        <f>SUM(BN13:BN47)</f>
        <v>3434450</v>
      </c>
      <c r="BO48" s="16">
        <f>SUM(BO13:BO47)</f>
        <v>0</v>
      </c>
      <c r="BP48" s="16">
        <f>SUM(BP13:BP47)</f>
        <v>57.35</v>
      </c>
      <c r="BQ48" s="16"/>
      <c r="BR48" s="16">
        <f>SUM(BR13:BR47)</f>
        <v>3434450</v>
      </c>
      <c r="BS48" s="16">
        <f>SUM(BS13:BS47)</f>
        <v>0</v>
      </c>
      <c r="BT48" s="17">
        <f>SUM(BT13:BT47)</f>
        <v>81.924999999999997</v>
      </c>
      <c r="BU48" s="16"/>
      <c r="BV48" s="16">
        <f>SUM(BV13:BV47)</f>
        <v>4395450</v>
      </c>
      <c r="BW48" s="16">
        <f>SUM(BW13:BW47)</f>
        <v>0</v>
      </c>
      <c r="BX48" s="17">
        <f>SUM(BX13:BX47)</f>
        <v>107.55</v>
      </c>
      <c r="BY48" s="16"/>
      <c r="BZ48" s="16">
        <f>SUM(BZ13:BZ47)</f>
        <v>5446700</v>
      </c>
      <c r="CA48" s="16">
        <f>SUM(CA13:CA47)</f>
        <v>0</v>
      </c>
      <c r="CB48" s="17">
        <f>SUM(CB13:CB47)</f>
        <v>133.17500000000001</v>
      </c>
      <c r="CC48" s="16"/>
      <c r="CD48" s="16">
        <f>SUM(CD13:CD47)</f>
        <v>6622475</v>
      </c>
      <c r="CE48" s="16">
        <f>SUM(CE13:CE47)</f>
        <v>0</v>
      </c>
      <c r="CF48" s="17">
        <f>SUM(CF13:CF47)</f>
        <v>159.82499999999999</v>
      </c>
      <c r="CG48" s="16"/>
      <c r="CH48" s="16">
        <f>SUM(CH13:CH47)</f>
        <v>7701125</v>
      </c>
      <c r="CI48" s="16">
        <f>SUM(CI13:CI47)</f>
        <v>0</v>
      </c>
      <c r="CJ48" s="17">
        <f>SUM(CJ13:CJ47)</f>
        <v>183.4</v>
      </c>
      <c r="CK48" s="16"/>
      <c r="CL48" s="16">
        <f>SUM(CL13:CL47)</f>
        <v>8644800</v>
      </c>
      <c r="CM48" s="16">
        <f>SUM(CM13:CM47)</f>
        <v>0</v>
      </c>
      <c r="CN48" s="17">
        <f>SUM(CN13:CN47)</f>
        <v>208</v>
      </c>
      <c r="CO48" s="16"/>
      <c r="CP48" s="16">
        <f>SUM(CP13:CP47)</f>
        <v>9593300</v>
      </c>
      <c r="CQ48" s="16">
        <f>SUM(CQ13:CQ47)</f>
        <v>0</v>
      </c>
      <c r="CR48" s="17">
        <f>SUM(CR13:CR47)</f>
        <v>232.6</v>
      </c>
      <c r="CS48" s="16"/>
      <c r="CT48" s="16">
        <f>SUM(CT13:CT47)</f>
        <v>10516800</v>
      </c>
      <c r="CU48" s="16">
        <f>SUM(CU13:CU47)</f>
        <v>0</v>
      </c>
      <c r="CV48" s="16">
        <f>SUM(CV13:CV47)</f>
        <v>232.6</v>
      </c>
      <c r="CW48" s="16"/>
      <c r="CX48" s="16">
        <f>SUM(CX13:CX47)</f>
        <v>10516800</v>
      </c>
      <c r="CY48" s="16">
        <f>SUM(CY13:CY47)</f>
        <v>0</v>
      </c>
      <c r="CZ48" s="16">
        <f>SUM(CZ13:CZ47)</f>
        <v>232.6</v>
      </c>
      <c r="DA48" s="16"/>
      <c r="DB48" s="16">
        <f>SUM(DB13:DB47)</f>
        <v>10516800</v>
      </c>
      <c r="DC48" s="16">
        <f>SUM(DC13:DC47)</f>
        <v>0</v>
      </c>
      <c r="DD48" s="16">
        <f>SUM(DD13:DD47)</f>
        <v>232.6</v>
      </c>
      <c r="DE48" s="16"/>
      <c r="DF48" s="16">
        <f>SUM(DF13:DF47)</f>
        <v>10516800</v>
      </c>
      <c r="DG48" s="16">
        <f>SUM(DG13:DG47)</f>
        <v>0</v>
      </c>
      <c r="DH48" s="16">
        <f>SUM(DH13:DH47)</f>
        <v>232.6</v>
      </c>
      <c r="DI48" s="16"/>
      <c r="DJ48" s="16">
        <f>SUM(DJ13:DJ47)</f>
        <v>10516800</v>
      </c>
      <c r="DK48" s="16">
        <f>SUM(DK13:DK47)</f>
        <v>0</v>
      </c>
      <c r="DL48" s="16">
        <f>SUM(DL13:DL47)</f>
        <v>232.6</v>
      </c>
      <c r="DM48" s="16"/>
      <c r="DN48" s="16">
        <f>SUM(DN13:DN47)</f>
        <v>10516800</v>
      </c>
      <c r="DO48" s="16">
        <f>SUM(DO13:DO47)</f>
        <v>0</v>
      </c>
      <c r="DP48" s="16">
        <f>SUM(DP13:DP47)</f>
        <v>232.6</v>
      </c>
      <c r="DQ48" s="16"/>
      <c r="DR48" s="16">
        <f>SUM(DR13:DR47)</f>
        <v>10516800</v>
      </c>
      <c r="DS48" s="16">
        <f>SUM(DS13:DS47)</f>
        <v>0</v>
      </c>
      <c r="DT48" s="16">
        <f>SUM(DT13:DT47)</f>
        <v>232.6</v>
      </c>
      <c r="DU48" s="16"/>
      <c r="DV48" s="16">
        <f>SUM(DV13:DV47)</f>
        <v>10516800</v>
      </c>
      <c r="DW48" s="16">
        <f>SUM(DW13:DW47)</f>
        <v>0</v>
      </c>
      <c r="DX48" s="16">
        <f>SUM(DX13:DX47)</f>
        <v>232.6</v>
      </c>
      <c r="DY48" s="16"/>
      <c r="DZ48" s="16">
        <f>SUM(DZ13:DZ47)</f>
        <v>10516800</v>
      </c>
      <c r="EA48" s="16">
        <f>SUM(EA13:EA47)</f>
        <v>0</v>
      </c>
      <c r="EB48" s="16">
        <f>SUM(EB13:EB47)</f>
        <v>232.6</v>
      </c>
      <c r="EC48" s="16"/>
      <c r="ED48" s="16">
        <f>SUM(ED13:ED47)</f>
        <v>10516800</v>
      </c>
      <c r="EE48" s="16">
        <f>SUM(EE13:EE47)</f>
        <v>0</v>
      </c>
      <c r="EF48" s="16">
        <f>SUM(EF13:EF47)</f>
        <v>232.6</v>
      </c>
      <c r="EG48" s="16"/>
      <c r="EH48" s="16">
        <f>SUM(EH13:EH47)</f>
        <v>10516800</v>
      </c>
      <c r="EI48" s="16">
        <f>SUM(EI13:EI47)</f>
        <v>0</v>
      </c>
      <c r="EJ48" s="16">
        <f>SUM(EJ13:EJ47)</f>
        <v>232.6</v>
      </c>
      <c r="EK48" s="16"/>
      <c r="EL48" s="16">
        <f>SUM(EL13:EL47)</f>
        <v>10516800</v>
      </c>
      <c r="EM48" s="16">
        <f>SUM(EM13:EM47)</f>
        <v>0</v>
      </c>
      <c r="EN48" s="16">
        <f>SUM(EN13:EN47)</f>
        <v>232.6</v>
      </c>
      <c r="EO48" s="16"/>
      <c r="EP48" s="16">
        <f>SUM(EP13:EP47)</f>
        <v>10516800</v>
      </c>
      <c r="EQ48" s="16">
        <f>SUM(EQ13:EQ47)</f>
        <v>0</v>
      </c>
      <c r="ER48" s="16">
        <f>SUM(ER13:ER47)</f>
        <v>232.6</v>
      </c>
      <c r="ES48" s="16"/>
      <c r="ET48" s="16">
        <f>SUM(ET13:ET47)</f>
        <v>10516800</v>
      </c>
      <c r="EU48" s="16">
        <f>SUM(EU13:EU47)</f>
        <v>0</v>
      </c>
      <c r="EV48" s="16">
        <f>SUM(EV13:EV47)</f>
        <v>232.6</v>
      </c>
      <c r="EW48" s="16"/>
      <c r="EX48" s="16">
        <f>SUM(EX13:EX47)</f>
        <v>10516800</v>
      </c>
      <c r="EY48" s="16">
        <f>SUM(EY13:EY47)</f>
        <v>0</v>
      </c>
      <c r="EZ48" s="16">
        <f>SUM(EZ13:EZ47)</f>
        <v>232.6</v>
      </c>
      <c r="FA48" s="16"/>
      <c r="FB48" s="16">
        <f>SUM(FB13:FB47)</f>
        <v>10516800</v>
      </c>
      <c r="FC48" s="16">
        <f>SUM(FC13:FC47)</f>
        <v>0</v>
      </c>
      <c r="FD48" s="16">
        <f>SUM(FD13:FD47)</f>
        <v>232.6</v>
      </c>
      <c r="FE48" s="16"/>
      <c r="FF48" s="16">
        <f>SUM(FF13:FF47)</f>
        <v>10516800</v>
      </c>
      <c r="FG48" s="16">
        <f>SUM(FG13:FG47)</f>
        <v>0</v>
      </c>
      <c r="FH48" s="16">
        <f>SUM(FH13:FH47)</f>
        <v>224.4</v>
      </c>
      <c r="FI48" s="16"/>
      <c r="FJ48" s="16">
        <f>SUM(FJ13:FJ47)</f>
        <v>10103800</v>
      </c>
      <c r="FK48" s="16">
        <f>SUM(FK13:FK47)</f>
        <v>0</v>
      </c>
      <c r="FL48" s="17">
        <f>SUM(FL13:FL47)</f>
        <v>226.45</v>
      </c>
      <c r="FM48" s="16"/>
      <c r="FN48" s="16">
        <f>SUM(FN13:FN47)</f>
        <v>10158900</v>
      </c>
      <c r="FO48" s="16">
        <f>SUM(FO13:FO47)</f>
        <v>0</v>
      </c>
      <c r="FP48" s="17">
        <f>SUM(FP13:FP47)</f>
        <v>226.45</v>
      </c>
      <c r="FQ48" s="16"/>
      <c r="FR48" s="16">
        <f>SUM(FR13:FR47)</f>
        <v>10158900</v>
      </c>
      <c r="FS48" s="16">
        <f>SUM(FS13:FS47)</f>
        <v>0</v>
      </c>
      <c r="FT48" s="17">
        <f>SUM(FT13:FT47)</f>
        <v>228.5</v>
      </c>
      <c r="FU48" s="16"/>
      <c r="FV48" s="16">
        <f>SUM(FV13:FV47)</f>
        <v>10421300</v>
      </c>
      <c r="FW48" s="16">
        <f>SUM(FW13:FW47)</f>
        <v>0</v>
      </c>
      <c r="FX48" s="17">
        <f>SUM(FX13:FX47)</f>
        <v>229.52500000000001</v>
      </c>
      <c r="FY48" s="16"/>
      <c r="FZ48" s="16">
        <f>SUM(FZ13:FZ47)</f>
        <v>10446825</v>
      </c>
      <c r="GA48" s="16">
        <f>SUM(GA13:GA47)</f>
        <v>0</v>
      </c>
      <c r="GB48" s="17">
        <f>SUM(GB13:GB47)</f>
        <v>230.55</v>
      </c>
      <c r="GC48" s="16"/>
      <c r="GD48" s="16">
        <f>SUM(GD13:GD47)</f>
        <v>10520675</v>
      </c>
      <c r="GE48" s="16">
        <f>SUM(GE13:GE47)</f>
        <v>0</v>
      </c>
      <c r="GF48" s="17">
        <f>SUM(GF13:GF47)</f>
        <v>231.57499999999999</v>
      </c>
      <c r="GG48" s="16"/>
      <c r="GH48" s="16">
        <f>SUM(GH13:GH47)</f>
        <v>10546237.5</v>
      </c>
      <c r="GI48" s="16">
        <f>SUM(GI13:GI47)</f>
        <v>0</v>
      </c>
      <c r="GJ48" s="17">
        <f>SUM(GJ13:GJ47)</f>
        <v>233.625</v>
      </c>
      <c r="GK48" s="16"/>
      <c r="GL48" s="16">
        <f>SUM(GL13:GL47)</f>
        <v>10597362.5</v>
      </c>
      <c r="GM48" s="16">
        <f>SUM(GM13:GM47)</f>
        <v>0</v>
      </c>
      <c r="GN48" s="16">
        <f>SUM(GN13:GN47)</f>
        <v>224.4</v>
      </c>
      <c r="GO48" s="16"/>
      <c r="GP48" s="16">
        <f>SUM(GP13:GP47)</f>
        <v>10025000</v>
      </c>
      <c r="GQ48" s="16">
        <f>SUM(GQ13:GQ47)</f>
        <v>0</v>
      </c>
      <c r="GR48" s="16">
        <f>SUM(GR13:GR47)</f>
        <v>224.4</v>
      </c>
      <c r="GS48" s="16"/>
      <c r="GT48" s="16">
        <f>SUM(GT13:GT47)</f>
        <v>10079500</v>
      </c>
      <c r="GU48" s="16">
        <f>SUM(GU13:GU47)</f>
        <v>0</v>
      </c>
      <c r="GV48" s="16">
        <f>SUM(GV13:GV47)</f>
        <v>224.4</v>
      </c>
      <c r="GW48" s="16"/>
      <c r="GX48" s="16">
        <f>SUM(GX13:GX47)</f>
        <v>10079500</v>
      </c>
      <c r="GY48" s="16">
        <f>SUM(GY13:GY47)</f>
        <v>0</v>
      </c>
      <c r="GZ48" s="16">
        <f>SUM(GZ13:GZ47)</f>
        <v>224.4</v>
      </c>
      <c r="HA48" s="16"/>
      <c r="HB48" s="16">
        <f>SUM(HB13:HB47)</f>
        <v>10103800</v>
      </c>
      <c r="HC48" s="16">
        <f>SUM(HC13:HC47)</f>
        <v>0</v>
      </c>
      <c r="HD48" s="16">
        <f>SUM(HD13:HD47)</f>
        <v>224.4</v>
      </c>
      <c r="HE48" s="16"/>
      <c r="HF48" s="16">
        <f>SUM(HF13:HF47)</f>
        <v>10103800</v>
      </c>
      <c r="HG48" s="16">
        <f>SUM(HG13:HG47)</f>
        <v>0</v>
      </c>
      <c r="HH48" s="17">
        <f>SUM(HH13:HH47)</f>
        <v>226.45</v>
      </c>
      <c r="HI48" s="16"/>
      <c r="HJ48" s="16">
        <f>SUM(HJ13:HJ47)</f>
        <v>10158900</v>
      </c>
      <c r="HK48" s="16">
        <f>SUM(HK13:HK47)</f>
        <v>0</v>
      </c>
      <c r="HL48" s="17">
        <f>SUM(HL13:HL47)</f>
        <v>226.45</v>
      </c>
      <c r="HM48" s="16"/>
      <c r="HN48" s="16">
        <f>SUM(HN13:HN47)</f>
        <v>10158900</v>
      </c>
      <c r="HO48" s="16">
        <f>SUM(HO13:HO47)</f>
        <v>0</v>
      </c>
      <c r="HP48" s="17">
        <f>SUM(HP13:HP47)</f>
        <v>228.5</v>
      </c>
      <c r="HQ48" s="16"/>
      <c r="HR48" s="16">
        <f>SUM(HR13:HR47)</f>
        <v>10421300</v>
      </c>
      <c r="HS48" s="16">
        <f>SUM(HS13:HS47)</f>
        <v>0</v>
      </c>
      <c r="HT48" s="17">
        <f>SUM(HT13:HT47)</f>
        <v>229.52500000000001</v>
      </c>
      <c r="HU48" s="16"/>
      <c r="HV48" s="16">
        <f>SUM(HV13:HV47)</f>
        <v>10446825</v>
      </c>
      <c r="HW48" s="16">
        <f>SUM(HW13:HW47)</f>
        <v>0</v>
      </c>
      <c r="HX48" s="17">
        <f>SUM(HX13:HX47)</f>
        <v>230.55</v>
      </c>
      <c r="HY48" s="16"/>
      <c r="HZ48" s="16">
        <f>SUM(HZ13:HZ47)</f>
        <v>10520675</v>
      </c>
      <c r="IA48" s="16">
        <f>SUM(IA13:IA47)</f>
        <v>0</v>
      </c>
      <c r="IB48" s="17">
        <f>SUM(IB13:IB47)</f>
        <v>231.57499999999999</v>
      </c>
      <c r="IC48" s="16"/>
      <c r="ID48" s="16">
        <f>SUM(ID13:ID47)</f>
        <v>10546237.5</v>
      </c>
      <c r="IE48" s="16">
        <f>SUM(IE13:IE47)</f>
        <v>0</v>
      </c>
      <c r="IF48" s="17">
        <f>SUM(IF13:IF47)</f>
        <v>233.625</v>
      </c>
      <c r="IG48" s="16"/>
      <c r="IH48" s="16">
        <f>SUM(IH13:IH47)</f>
        <v>10597362.5</v>
      </c>
      <c r="II48" s="16">
        <f>SUM(II13:II47)</f>
        <v>0</v>
      </c>
    </row>
    <row r="49" spans="1:243">
      <c r="B49" s="10"/>
      <c r="C49" s="10"/>
      <c r="D49" s="8"/>
      <c r="E49" s="7"/>
      <c r="F49" s="24">
        <f>F48+G48</f>
        <v>2115125</v>
      </c>
      <c r="G49" s="7"/>
      <c r="H49" s="8"/>
      <c r="I49" s="7"/>
      <c r="J49" s="24">
        <f>J48+K48</f>
        <v>2115125</v>
      </c>
      <c r="K49" s="7"/>
      <c r="L49" s="8"/>
      <c r="M49" s="7"/>
      <c r="N49" s="24">
        <f>N48+O48</f>
        <v>2145500</v>
      </c>
      <c r="O49" s="7"/>
      <c r="P49" s="8"/>
      <c r="Q49" s="7"/>
      <c r="R49" s="24">
        <f>R48+S48</f>
        <v>2205875</v>
      </c>
      <c r="S49" s="7"/>
      <c r="T49" s="8"/>
      <c r="U49" s="7"/>
      <c r="V49" s="24">
        <f>V48+W48</f>
        <v>2185875</v>
      </c>
      <c r="W49" s="7"/>
      <c r="X49" s="8"/>
      <c r="Y49" s="7"/>
      <c r="Z49" s="24">
        <f>Z48+AA48</f>
        <v>2195875</v>
      </c>
      <c r="AA49" s="7"/>
      <c r="AB49" s="8"/>
      <c r="AC49" s="7"/>
      <c r="AD49" s="24">
        <f>AD48+AE48</f>
        <v>2246250</v>
      </c>
      <c r="AE49" s="7"/>
      <c r="AF49" s="8"/>
      <c r="AG49" s="7"/>
      <c r="AH49" s="24">
        <f>AH48+AI48</f>
        <v>2342375</v>
      </c>
      <c r="AI49" s="7"/>
      <c r="AJ49" s="8"/>
      <c r="AK49" s="7"/>
      <c r="AL49" s="24">
        <f>AL48+AM48</f>
        <v>2342375</v>
      </c>
      <c r="AM49" s="7"/>
      <c r="AN49" s="8"/>
      <c r="AO49" s="7"/>
      <c r="AP49" s="24">
        <f>AP48+AQ48</f>
        <v>2473500</v>
      </c>
      <c r="AQ49" s="7"/>
      <c r="AR49" s="8"/>
      <c r="AS49" s="7"/>
      <c r="AT49" s="24">
        <f>AT48+AU48</f>
        <v>2503875</v>
      </c>
      <c r="AU49" s="7"/>
      <c r="AV49" s="8"/>
      <c r="AW49" s="7"/>
      <c r="AX49" s="24">
        <f>AX48+AY48</f>
        <v>2702975</v>
      </c>
      <c r="AY49" s="7"/>
      <c r="AZ49" s="8"/>
      <c r="BA49" s="7"/>
      <c r="BB49" s="24">
        <f>BB48+BC48</f>
        <v>2950500</v>
      </c>
      <c r="BC49" s="7"/>
      <c r="BD49" s="8"/>
      <c r="BE49" s="7"/>
      <c r="BF49" s="24">
        <f>BF48+BG48</f>
        <v>3002750</v>
      </c>
      <c r="BG49" s="7"/>
      <c r="BH49" s="8"/>
      <c r="BI49" s="7"/>
      <c r="BJ49" s="24">
        <f>BJ48+BK48</f>
        <v>3002750</v>
      </c>
      <c r="BK49" s="7"/>
      <c r="BL49" s="8"/>
      <c r="BM49" s="7"/>
      <c r="BN49" s="24">
        <f>BN48+BO48</f>
        <v>3434450</v>
      </c>
      <c r="BO49" s="7"/>
      <c r="BP49" s="8"/>
      <c r="BQ49" s="7"/>
      <c r="BR49" s="24">
        <f>BR48+BS48</f>
        <v>3434450</v>
      </c>
      <c r="BS49" s="7"/>
      <c r="BT49" s="8"/>
      <c r="BU49" s="7"/>
      <c r="BV49" s="24">
        <f>BV48+BW48</f>
        <v>4395450</v>
      </c>
      <c r="BW49" s="7"/>
      <c r="BX49" s="8"/>
      <c r="BY49" s="7"/>
      <c r="BZ49" s="24">
        <f>BZ48+CA48</f>
        <v>5446700</v>
      </c>
      <c r="CA49" s="7"/>
      <c r="CB49" s="8"/>
      <c r="CC49" s="7"/>
      <c r="CD49" s="24">
        <f>CD48+CE48</f>
        <v>6622475</v>
      </c>
      <c r="CE49" s="7"/>
      <c r="CF49" s="8"/>
      <c r="CG49" s="7"/>
      <c r="CH49" s="24">
        <f>CH48+CI48</f>
        <v>7701125</v>
      </c>
      <c r="CI49" s="7"/>
      <c r="CJ49" s="8"/>
      <c r="CK49" s="7"/>
      <c r="CL49" s="24">
        <f>CL48+CM48</f>
        <v>8644800</v>
      </c>
      <c r="CM49" s="7"/>
      <c r="CN49" s="8"/>
      <c r="CO49" s="7"/>
      <c r="CP49" s="24">
        <f>CP48+CQ48</f>
        <v>9593300</v>
      </c>
      <c r="CQ49" s="7"/>
      <c r="CR49" s="8"/>
      <c r="CS49" s="7"/>
      <c r="CT49" s="24">
        <f>CT48+CU48</f>
        <v>10516800</v>
      </c>
      <c r="CU49" s="7"/>
      <c r="CV49" s="8"/>
      <c r="CW49" s="7"/>
      <c r="CX49" s="24">
        <f>CX48+CY48</f>
        <v>10516800</v>
      </c>
      <c r="CY49" s="7"/>
      <c r="CZ49" s="8"/>
      <c r="DA49" s="7"/>
      <c r="DB49" s="24">
        <f>DB48+DC48</f>
        <v>10516800</v>
      </c>
      <c r="DC49" s="7"/>
      <c r="DD49" s="8"/>
      <c r="DE49" s="7"/>
      <c r="DF49" s="24">
        <f>DF48+DG48</f>
        <v>10516800</v>
      </c>
      <c r="DG49" s="7"/>
      <c r="DH49" s="8"/>
      <c r="DI49" s="7"/>
      <c r="DJ49" s="24">
        <f>DJ48+DK48</f>
        <v>10516800</v>
      </c>
      <c r="DK49" s="7"/>
      <c r="DL49" s="8"/>
      <c r="DM49" s="7"/>
      <c r="DN49" s="24">
        <f>DN48+DO48</f>
        <v>10516800</v>
      </c>
      <c r="DO49" s="7"/>
      <c r="DP49" s="8"/>
      <c r="DQ49" s="7"/>
      <c r="DR49" s="24">
        <f>DR48+DS48</f>
        <v>10516800</v>
      </c>
      <c r="DS49" s="7"/>
      <c r="DT49" s="8"/>
      <c r="DU49" s="7"/>
      <c r="DV49" s="24">
        <f>DV48+DW48</f>
        <v>10516800</v>
      </c>
      <c r="DW49" s="7"/>
      <c r="DX49" s="8"/>
      <c r="DY49" s="7"/>
      <c r="DZ49" s="24">
        <f>DZ48+EA48</f>
        <v>10516800</v>
      </c>
      <c r="EA49" s="7"/>
      <c r="EB49" s="8"/>
      <c r="EC49" s="7"/>
      <c r="ED49" s="24">
        <f>ED48+EE48</f>
        <v>10516800</v>
      </c>
      <c r="EE49" s="7"/>
      <c r="EF49" s="8"/>
      <c r="EG49" s="7"/>
      <c r="EH49" s="24">
        <f>EH48+EI48</f>
        <v>10516800</v>
      </c>
      <c r="EI49" s="7"/>
      <c r="EJ49" s="8"/>
      <c r="EK49" s="7"/>
      <c r="EL49" s="24">
        <f>EL48+EM48</f>
        <v>10516800</v>
      </c>
      <c r="EM49" s="7"/>
      <c r="EN49" s="8"/>
      <c r="EO49" s="7"/>
      <c r="EP49" s="24">
        <f>EP48+EQ48</f>
        <v>10516800</v>
      </c>
      <c r="EQ49" s="7"/>
      <c r="ER49" s="8"/>
      <c r="ES49" s="7"/>
      <c r="ET49" s="24">
        <f>ET48+EU48</f>
        <v>10516800</v>
      </c>
      <c r="EU49" s="7"/>
      <c r="EV49" s="8"/>
      <c r="EW49" s="7"/>
      <c r="EX49" s="24">
        <f>EX48+EY48</f>
        <v>10516800</v>
      </c>
      <c r="EY49" s="7"/>
      <c r="EZ49" s="8"/>
      <c r="FA49" s="7"/>
      <c r="FB49" s="24">
        <f>FB48+FC48</f>
        <v>10516800</v>
      </c>
      <c r="FC49" s="7"/>
      <c r="FD49" s="8"/>
      <c r="FE49" s="7"/>
      <c r="FF49" s="24">
        <f>FF48+FG48</f>
        <v>10516800</v>
      </c>
      <c r="FG49" s="7"/>
      <c r="FH49" s="8"/>
      <c r="FI49" s="7"/>
      <c r="FJ49" s="24">
        <f>FJ48+FK48</f>
        <v>10103800</v>
      </c>
      <c r="FK49" s="7"/>
      <c r="FL49" s="8"/>
      <c r="FM49" s="7"/>
      <c r="FN49" s="24">
        <f>FN48+FO48</f>
        <v>10158900</v>
      </c>
      <c r="FO49" s="7"/>
      <c r="FP49" s="8"/>
      <c r="FQ49" s="7"/>
      <c r="FR49" s="24">
        <f>FR48+FS48</f>
        <v>10158900</v>
      </c>
      <c r="FS49" s="7"/>
      <c r="FT49" s="8"/>
      <c r="FU49" s="7"/>
      <c r="FV49" s="24">
        <f>FV48+FW48</f>
        <v>10421300</v>
      </c>
      <c r="FW49" s="7"/>
      <c r="FX49" s="8"/>
      <c r="FY49" s="7"/>
      <c r="FZ49" s="24">
        <f>FZ48+GA48</f>
        <v>10446825</v>
      </c>
      <c r="GA49" s="7"/>
      <c r="GB49" s="8"/>
      <c r="GC49" s="7"/>
      <c r="GD49" s="24">
        <f>GD48+GE48</f>
        <v>10520675</v>
      </c>
      <c r="GE49" s="7"/>
      <c r="GF49" s="8"/>
      <c r="GG49" s="7"/>
      <c r="GH49" s="24">
        <f>GH48+GI48</f>
        <v>10546237.5</v>
      </c>
      <c r="GI49" s="7"/>
      <c r="GJ49" s="8"/>
      <c r="GK49" s="7"/>
      <c r="GL49" s="24">
        <f>GL48+GM48</f>
        <v>10597362.5</v>
      </c>
      <c r="GM49" s="7"/>
      <c r="GN49" s="8"/>
      <c r="GO49" s="7"/>
      <c r="GP49" s="24">
        <f>GP48+GQ48</f>
        <v>10025000</v>
      </c>
      <c r="GQ49" s="7"/>
      <c r="GR49" s="8"/>
      <c r="GS49" s="7"/>
      <c r="GT49" s="24">
        <f>GT48+GU48</f>
        <v>10079500</v>
      </c>
      <c r="GU49" s="7"/>
      <c r="GV49" s="8"/>
      <c r="GW49" s="7"/>
      <c r="GX49" s="24">
        <f>GX48+GY48</f>
        <v>10079500</v>
      </c>
      <c r="GY49" s="7"/>
      <c r="GZ49" s="8"/>
      <c r="HA49" s="7"/>
      <c r="HB49" s="24">
        <f>HB48+HC48</f>
        <v>10103800</v>
      </c>
      <c r="HC49" s="7"/>
      <c r="HD49" s="8"/>
      <c r="HE49" s="7"/>
      <c r="HF49" s="24">
        <f>HF48+HG48</f>
        <v>10103800</v>
      </c>
      <c r="HG49" s="7"/>
      <c r="HH49" s="8"/>
      <c r="HI49" s="7"/>
      <c r="HJ49" s="24">
        <f>HJ48+HK48</f>
        <v>10158900</v>
      </c>
      <c r="HK49" s="7"/>
      <c r="HL49" s="8"/>
      <c r="HM49" s="7"/>
      <c r="HN49" s="24">
        <f>HN48+HO48</f>
        <v>10158900</v>
      </c>
      <c r="HO49" s="7"/>
      <c r="HP49" s="8"/>
      <c r="HQ49" s="7"/>
      <c r="HR49" s="24">
        <f>HR48+HS48</f>
        <v>10421300</v>
      </c>
      <c r="HS49" s="7"/>
      <c r="HT49" s="8"/>
      <c r="HU49" s="7"/>
      <c r="HV49" s="24">
        <f>HV48+HW48</f>
        <v>10446825</v>
      </c>
      <c r="HW49" s="7"/>
      <c r="HX49" s="8"/>
      <c r="HY49" s="7"/>
      <c r="HZ49" s="24">
        <f>HZ48+IA48</f>
        <v>10520675</v>
      </c>
      <c r="IA49" s="7"/>
      <c r="IB49" s="8"/>
      <c r="IC49" s="7"/>
      <c r="ID49" s="24">
        <f>ID48+IE48</f>
        <v>10546237.5</v>
      </c>
      <c r="IE49" s="7"/>
      <c r="IF49" s="8"/>
      <c r="IG49" s="7"/>
      <c r="IH49" s="24">
        <f>IH48+II48</f>
        <v>10597362.5</v>
      </c>
      <c r="II49" s="7"/>
    </row>
    <row r="50" spans="1:243">
      <c r="A50" t="s">
        <v>9</v>
      </c>
      <c r="B50" s="10">
        <v>600</v>
      </c>
      <c r="C50" s="10"/>
      <c r="D50" s="8">
        <f>D48*5</f>
        <v>138.375</v>
      </c>
      <c r="E50" s="7"/>
      <c r="F50" s="7">
        <f>D50*B50</f>
        <v>83025</v>
      </c>
      <c r="G50" s="7"/>
      <c r="H50" s="8">
        <f>H48*5</f>
        <v>138.375</v>
      </c>
      <c r="I50" s="7"/>
      <c r="J50" s="7">
        <f>H50*B50</f>
        <v>83025</v>
      </c>
      <c r="K50" s="7"/>
      <c r="L50" s="8">
        <f>L48*5</f>
        <v>143.5</v>
      </c>
      <c r="M50" s="7"/>
      <c r="N50" s="7">
        <f>L50*B50</f>
        <v>86100</v>
      </c>
      <c r="O50" s="7"/>
      <c r="P50" s="8">
        <f>P48*5</f>
        <v>153.625</v>
      </c>
      <c r="Q50" s="7"/>
      <c r="R50" s="7">
        <f>P50*B50</f>
        <v>92175</v>
      </c>
      <c r="S50" s="7"/>
      <c r="T50" s="8">
        <f>T48*5</f>
        <v>153.625</v>
      </c>
      <c r="U50" s="7"/>
      <c r="V50" s="7">
        <f>T50*B50</f>
        <v>92175</v>
      </c>
      <c r="W50" s="7"/>
      <c r="X50" s="8">
        <f>X48*5</f>
        <v>153.625</v>
      </c>
      <c r="Y50" s="7"/>
      <c r="Z50" s="7">
        <f>X50*B50</f>
        <v>92175</v>
      </c>
      <c r="AA50" s="7"/>
      <c r="AB50" s="8">
        <f>AB48*5</f>
        <v>158.75</v>
      </c>
      <c r="AC50" s="7"/>
      <c r="AD50" s="7">
        <f>AB50*B50</f>
        <v>95250</v>
      </c>
      <c r="AE50" s="7"/>
      <c r="AF50" s="8">
        <f>AF48*5</f>
        <v>174.125</v>
      </c>
      <c r="AG50" s="7"/>
      <c r="AH50" s="7">
        <f>AF50*B50</f>
        <v>104475</v>
      </c>
      <c r="AI50" s="7"/>
      <c r="AJ50" s="8">
        <f>AJ48*5</f>
        <v>174.125</v>
      </c>
      <c r="AK50" s="7"/>
      <c r="AL50" s="7">
        <f>AJ50*B50</f>
        <v>104475</v>
      </c>
      <c r="AM50" s="7"/>
      <c r="AN50" s="8">
        <f>AN48*5</f>
        <v>189.5</v>
      </c>
      <c r="AO50" s="7"/>
      <c r="AP50" s="7">
        <f>AN50*B50</f>
        <v>113700</v>
      </c>
      <c r="AQ50" s="7"/>
      <c r="AR50" s="8">
        <f>AR48*5</f>
        <v>194.625</v>
      </c>
      <c r="AS50" s="7"/>
      <c r="AT50" s="7">
        <f>AR50*B50</f>
        <v>116775</v>
      </c>
      <c r="AU50" s="7"/>
      <c r="AV50" s="8">
        <f>AV48*5</f>
        <v>215.125</v>
      </c>
      <c r="AW50" s="7"/>
      <c r="AX50" s="7">
        <f>AV50*B50</f>
        <v>129075</v>
      </c>
      <c r="AY50" s="7"/>
      <c r="AZ50" s="8">
        <f>AZ48*5</f>
        <v>230.5</v>
      </c>
      <c r="BA50" s="7"/>
      <c r="BB50" s="7">
        <f>AZ50*B50</f>
        <v>138300</v>
      </c>
      <c r="BC50" s="7"/>
      <c r="BD50" s="8">
        <f>BD48*5</f>
        <v>235.5</v>
      </c>
      <c r="BE50" s="7"/>
      <c r="BF50" s="7">
        <f>BD50*B50</f>
        <v>141300</v>
      </c>
      <c r="BG50" s="7"/>
      <c r="BH50" s="8">
        <f>BH48*5</f>
        <v>235.5</v>
      </c>
      <c r="BI50" s="7"/>
      <c r="BJ50" s="7">
        <f>BH50*B50</f>
        <v>141300</v>
      </c>
      <c r="BK50" s="7"/>
      <c r="BL50" s="8">
        <f>BL48*5</f>
        <v>286.75</v>
      </c>
      <c r="BM50" s="7"/>
      <c r="BN50" s="7">
        <f>BL50*B50</f>
        <v>172050</v>
      </c>
      <c r="BO50" s="7"/>
      <c r="BP50" s="8">
        <f>BP48*5</f>
        <v>286.75</v>
      </c>
      <c r="BQ50" s="7"/>
      <c r="BR50" s="7">
        <f>BP50*B50</f>
        <v>172050</v>
      </c>
      <c r="BS50" s="7"/>
      <c r="BT50" s="8">
        <f>BT48*5</f>
        <v>409.625</v>
      </c>
      <c r="BU50" s="7"/>
      <c r="BV50" s="7">
        <f>BT50*B50</f>
        <v>245775</v>
      </c>
      <c r="BW50" s="7"/>
      <c r="BX50" s="8">
        <f>BX48*5</f>
        <v>537.75</v>
      </c>
      <c r="BY50" s="7"/>
      <c r="BZ50" s="7">
        <f>BX50*B50</f>
        <v>322650</v>
      </c>
      <c r="CA50" s="7"/>
      <c r="CB50" s="8">
        <f>CB48*5</f>
        <v>665.875</v>
      </c>
      <c r="CC50" s="7"/>
      <c r="CD50" s="7">
        <f>CB50*B50</f>
        <v>399525</v>
      </c>
      <c r="CE50" s="7"/>
      <c r="CF50" s="8">
        <f>CF48*5</f>
        <v>799.125</v>
      </c>
      <c r="CG50" s="7"/>
      <c r="CH50" s="7">
        <f>CF50*B50</f>
        <v>479475</v>
      </c>
      <c r="CI50" s="7"/>
      <c r="CJ50" s="8">
        <f>CJ48*5</f>
        <v>917</v>
      </c>
      <c r="CK50" s="7"/>
      <c r="CL50" s="7">
        <f>CJ50*B50</f>
        <v>550200</v>
      </c>
      <c r="CM50" s="7"/>
      <c r="CN50" s="8">
        <f>CN48*5</f>
        <v>1040</v>
      </c>
      <c r="CO50" s="7"/>
      <c r="CP50" s="7">
        <f>CN50*B50</f>
        <v>624000</v>
      </c>
      <c r="CQ50" s="7"/>
      <c r="CR50" s="8">
        <f>CR48*5</f>
        <v>1163</v>
      </c>
      <c r="CS50" s="7"/>
      <c r="CT50" s="7">
        <f>CR50*B50</f>
        <v>697800</v>
      </c>
      <c r="CU50" s="7"/>
      <c r="CV50" s="8">
        <f>CV48*5</f>
        <v>1163</v>
      </c>
      <c r="CW50" s="7"/>
      <c r="CX50" s="7">
        <f>CV50*CU50</f>
        <v>0</v>
      </c>
      <c r="CY50" s="7"/>
      <c r="CZ50" s="8">
        <f>CZ48*5</f>
        <v>1163</v>
      </c>
      <c r="DA50" s="7"/>
      <c r="DB50" s="7">
        <f>CZ50*CU50</f>
        <v>0</v>
      </c>
      <c r="DC50" s="7"/>
      <c r="DD50" s="8">
        <f>DD48*5</f>
        <v>1163</v>
      </c>
      <c r="DE50" s="7"/>
      <c r="DF50" s="7">
        <f>DD50*CU50</f>
        <v>0</v>
      </c>
      <c r="DG50" s="7"/>
      <c r="DH50" s="8">
        <f>DH48*5</f>
        <v>1163</v>
      </c>
      <c r="DI50" s="7"/>
      <c r="DJ50" s="7">
        <f>DH50*CU50</f>
        <v>0</v>
      </c>
      <c r="DK50" s="7"/>
      <c r="DL50" s="8">
        <f>DL48*5</f>
        <v>1163</v>
      </c>
      <c r="DM50" s="7"/>
      <c r="DN50" s="7">
        <f>DL50*CU50</f>
        <v>0</v>
      </c>
      <c r="DO50" s="7"/>
      <c r="DP50" s="8">
        <f>DP48*5</f>
        <v>1163</v>
      </c>
      <c r="DQ50" s="7"/>
      <c r="DR50" s="7">
        <f>DP50*CU50</f>
        <v>0</v>
      </c>
      <c r="DS50" s="7"/>
      <c r="DT50" s="8">
        <f>DT48*5</f>
        <v>1163</v>
      </c>
      <c r="DU50" s="7"/>
      <c r="DV50" s="7">
        <f>DT50*CU50</f>
        <v>0</v>
      </c>
      <c r="DW50" s="7"/>
      <c r="DX50" s="8">
        <f>DX48*5</f>
        <v>1163</v>
      </c>
      <c r="DY50" s="7"/>
      <c r="DZ50" s="7">
        <f>DX50*CU50</f>
        <v>0</v>
      </c>
      <c r="EA50" s="7"/>
      <c r="EB50" s="8">
        <f>EB48*5</f>
        <v>1163</v>
      </c>
      <c r="EC50" s="7"/>
      <c r="ED50" s="7">
        <f>EB50*CU50</f>
        <v>0</v>
      </c>
      <c r="EE50" s="7"/>
      <c r="EF50" s="8">
        <f>EF48*5</f>
        <v>1163</v>
      </c>
      <c r="EG50" s="7"/>
      <c r="EH50" s="7">
        <f>EF50*CU50</f>
        <v>0</v>
      </c>
      <c r="EI50" s="7"/>
      <c r="EJ50" s="8">
        <f>EJ48*5</f>
        <v>1163</v>
      </c>
      <c r="EK50" s="7"/>
      <c r="EL50" s="7">
        <f>EJ50*CU50</f>
        <v>0</v>
      </c>
      <c r="EM50" s="7"/>
      <c r="EN50" s="8">
        <f>EN48*5</f>
        <v>1163</v>
      </c>
      <c r="EO50" s="7"/>
      <c r="EP50" s="7">
        <f>EN50*CU50</f>
        <v>0</v>
      </c>
      <c r="EQ50" s="7"/>
      <c r="ER50" s="8">
        <f>ER48*5</f>
        <v>1163</v>
      </c>
      <c r="ES50" s="7"/>
      <c r="ET50" s="7">
        <f>ER50*CU50</f>
        <v>0</v>
      </c>
      <c r="EU50" s="7"/>
      <c r="EV50" s="8">
        <f>EV48*5</f>
        <v>1163</v>
      </c>
      <c r="EW50" s="7"/>
      <c r="EX50" s="7">
        <f>EV50*CU50</f>
        <v>0</v>
      </c>
      <c r="EY50" s="7"/>
      <c r="EZ50" s="8">
        <f>EZ48*5</f>
        <v>1163</v>
      </c>
      <c r="FA50" s="7"/>
      <c r="FB50" s="7">
        <f>EZ50*CU50</f>
        <v>0</v>
      </c>
      <c r="FC50" s="7"/>
      <c r="FD50" s="8">
        <f>FD48*5</f>
        <v>1163</v>
      </c>
      <c r="FE50" s="7"/>
      <c r="FF50" s="7">
        <f>FD50*CU50</f>
        <v>0</v>
      </c>
      <c r="FG50" s="7"/>
      <c r="FH50" s="8">
        <f>FH48*5</f>
        <v>1122</v>
      </c>
      <c r="FI50" s="7"/>
      <c r="FJ50" s="7">
        <f>FH50*CU50</f>
        <v>0</v>
      </c>
      <c r="FK50" s="7"/>
      <c r="FL50" s="8">
        <f>FL48*5</f>
        <v>1132.25</v>
      </c>
      <c r="FM50" s="7"/>
      <c r="FN50" s="7">
        <f>FL50*CU50</f>
        <v>0</v>
      </c>
      <c r="FO50" s="7"/>
      <c r="FP50" s="8">
        <f>FP48*5</f>
        <v>1132.25</v>
      </c>
      <c r="FQ50" s="7"/>
      <c r="FR50" s="7">
        <f>FP50*CU50</f>
        <v>0</v>
      </c>
      <c r="FS50" s="7"/>
      <c r="FT50" s="8">
        <f>FT48*5</f>
        <v>1142.5</v>
      </c>
      <c r="FU50" s="7"/>
      <c r="FV50" s="7">
        <f>FT50*CU50</f>
        <v>0</v>
      </c>
      <c r="FW50" s="7"/>
      <c r="FX50" s="8">
        <f>FX48*5</f>
        <v>1147.625</v>
      </c>
      <c r="FY50" s="7"/>
      <c r="FZ50" s="7">
        <f>FX50*CU50</f>
        <v>0</v>
      </c>
      <c r="GA50" s="7"/>
      <c r="GB50" s="8">
        <f>GB48*5</f>
        <v>1152.75</v>
      </c>
      <c r="GC50" s="7"/>
      <c r="GD50" s="7">
        <f>GB50*CU50</f>
        <v>0</v>
      </c>
      <c r="GE50" s="7"/>
      <c r="GF50" s="8">
        <f>GF48*5</f>
        <v>1157.875</v>
      </c>
      <c r="GG50" s="7"/>
      <c r="GH50" s="7">
        <f>GF50*CU50</f>
        <v>0</v>
      </c>
      <c r="GI50" s="7"/>
      <c r="GJ50" s="8">
        <f>GJ48*5</f>
        <v>1168.125</v>
      </c>
      <c r="GK50" s="7"/>
      <c r="GL50" s="7">
        <f>GJ50*CU50</f>
        <v>0</v>
      </c>
      <c r="GM50" s="7"/>
      <c r="GN50" s="8">
        <f>GN48*5</f>
        <v>1122</v>
      </c>
      <c r="GO50" s="7"/>
      <c r="GP50" s="7">
        <f>GN50*EP50</f>
        <v>0</v>
      </c>
      <c r="GQ50" s="7"/>
      <c r="GR50" s="8">
        <f>GR48*5</f>
        <v>1122</v>
      </c>
      <c r="GS50" s="7"/>
      <c r="GT50" s="7">
        <f>GR50*EP50</f>
        <v>0</v>
      </c>
      <c r="GU50" s="7"/>
      <c r="GV50" s="8">
        <f>GV48*5</f>
        <v>1122</v>
      </c>
      <c r="GW50" s="7"/>
      <c r="GX50" s="7">
        <f>GV50*EP50</f>
        <v>0</v>
      </c>
      <c r="GY50" s="7"/>
      <c r="GZ50" s="8">
        <f>GZ48*5</f>
        <v>1122</v>
      </c>
      <c r="HA50" s="7"/>
      <c r="HB50" s="7">
        <f>GZ50*EP50</f>
        <v>0</v>
      </c>
      <c r="HC50" s="7"/>
      <c r="HD50" s="8">
        <f>HD48*5</f>
        <v>1122</v>
      </c>
      <c r="HE50" s="7"/>
      <c r="HF50" s="7">
        <f>HD50*EP50</f>
        <v>0</v>
      </c>
      <c r="HG50" s="7"/>
      <c r="HH50" s="8">
        <f>HH48*5</f>
        <v>1132.25</v>
      </c>
      <c r="HI50" s="7"/>
      <c r="HJ50" s="7">
        <f>HH50*EP50</f>
        <v>0</v>
      </c>
      <c r="HK50" s="7"/>
      <c r="HL50" s="8">
        <f>HL48*5</f>
        <v>1132.25</v>
      </c>
      <c r="HM50" s="7"/>
      <c r="HN50" s="7">
        <f>HL50*EP50</f>
        <v>0</v>
      </c>
      <c r="HO50" s="7"/>
      <c r="HP50" s="8">
        <f>HP48*5</f>
        <v>1142.5</v>
      </c>
      <c r="HQ50" s="7"/>
      <c r="HR50" s="7">
        <f>HP50*EP50</f>
        <v>0</v>
      </c>
      <c r="HS50" s="7"/>
      <c r="HT50" s="8">
        <f>HT48*5</f>
        <v>1147.625</v>
      </c>
      <c r="HU50" s="7"/>
      <c r="HV50" s="7">
        <f>HT50*EP50</f>
        <v>0</v>
      </c>
      <c r="HW50" s="7"/>
      <c r="HX50" s="8">
        <f>HX48*5</f>
        <v>1152.75</v>
      </c>
      <c r="HY50" s="7"/>
      <c r="HZ50" s="7">
        <f>HX50*EP50</f>
        <v>0</v>
      </c>
      <c r="IA50" s="7"/>
      <c r="IB50" s="8">
        <f>IB48*5</f>
        <v>1157.875</v>
      </c>
      <c r="IC50" s="7"/>
      <c r="ID50" s="7">
        <f>IB50*EP50</f>
        <v>0</v>
      </c>
      <c r="IE50" s="7"/>
      <c r="IF50" s="8">
        <f>IF48*5</f>
        <v>1168.125</v>
      </c>
      <c r="IG50" s="7"/>
      <c r="IH50" s="7">
        <f>IF50*EP50</f>
        <v>0</v>
      </c>
      <c r="II50" s="7"/>
    </row>
    <row r="51" spans="1:243">
      <c r="A51" t="s">
        <v>10</v>
      </c>
      <c r="B51" s="10"/>
      <c r="C51" s="10"/>
      <c r="D51" s="8"/>
      <c r="E51" s="7"/>
      <c r="F51" s="7">
        <f>10000+(D48*1000)</f>
        <v>37675</v>
      </c>
      <c r="G51" s="7"/>
      <c r="H51" s="8"/>
      <c r="I51" s="7"/>
      <c r="J51" s="7">
        <f>10000+(H48*1000)</f>
        <v>37675</v>
      </c>
      <c r="K51" s="7"/>
      <c r="L51" s="8"/>
      <c r="M51" s="7"/>
      <c r="N51" s="7">
        <f>10000+(L48*1000)</f>
        <v>38700</v>
      </c>
      <c r="O51" s="7"/>
      <c r="P51" s="8"/>
      <c r="Q51" s="7"/>
      <c r="R51" s="7">
        <f>10000+(P48*1000)</f>
        <v>40725</v>
      </c>
      <c r="S51" s="7"/>
      <c r="T51" s="8"/>
      <c r="U51" s="7"/>
      <c r="V51" s="7">
        <f>10000+(T48*1000)</f>
        <v>40725</v>
      </c>
      <c r="W51" s="7"/>
      <c r="X51" s="8"/>
      <c r="Y51" s="7"/>
      <c r="Z51" s="7">
        <f>10000+(X48*1000)</f>
        <v>40725</v>
      </c>
      <c r="AA51" s="7"/>
      <c r="AB51" s="8"/>
      <c r="AC51" s="7"/>
      <c r="AD51" s="7">
        <f>10000+(AB48*1000)</f>
        <v>41750</v>
      </c>
      <c r="AE51" s="7"/>
      <c r="AF51" s="8"/>
      <c r="AG51" s="7"/>
      <c r="AH51" s="7">
        <f>10000+(AF48*1000)</f>
        <v>44825</v>
      </c>
      <c r="AI51" s="7"/>
      <c r="AJ51" s="8"/>
      <c r="AK51" s="7"/>
      <c r="AL51" s="7">
        <f>10000+(AJ48*1000)</f>
        <v>44825</v>
      </c>
      <c r="AM51" s="7"/>
      <c r="AN51" s="8"/>
      <c r="AO51" s="7"/>
      <c r="AP51" s="7">
        <f>10000+(AN48*1000)</f>
        <v>47900</v>
      </c>
      <c r="AQ51" s="7"/>
      <c r="AR51" s="8"/>
      <c r="AS51" s="7"/>
      <c r="AT51" s="7">
        <f>10000+(AR48*1000)</f>
        <v>48925</v>
      </c>
      <c r="AU51" s="7"/>
      <c r="AV51" s="8"/>
      <c r="AW51" s="7"/>
      <c r="AX51" s="7">
        <f>10000+(AV48*1000)</f>
        <v>53025</v>
      </c>
      <c r="AY51" s="7"/>
      <c r="AZ51" s="8"/>
      <c r="BA51" s="7"/>
      <c r="BB51" s="7">
        <f>10000+(AZ48*1000)</f>
        <v>56100</v>
      </c>
      <c r="BC51" s="7"/>
      <c r="BD51" s="8"/>
      <c r="BE51" s="7"/>
      <c r="BF51" s="7">
        <f>10000+(BD48*1000)</f>
        <v>57100</v>
      </c>
      <c r="BG51" s="7"/>
      <c r="BH51" s="8"/>
      <c r="BI51" s="7"/>
      <c r="BJ51" s="7">
        <f>10000+(BH48*1000)</f>
        <v>57100</v>
      </c>
      <c r="BK51" s="7"/>
      <c r="BL51" s="8"/>
      <c r="BM51" s="7"/>
      <c r="BN51" s="7">
        <f>10000+(BL48*1000)</f>
        <v>67350</v>
      </c>
      <c r="BO51" s="7"/>
      <c r="BP51" s="8"/>
      <c r="BQ51" s="7"/>
      <c r="BR51" s="7">
        <f>10000+(BP48*1000)</f>
        <v>67350</v>
      </c>
      <c r="BS51" s="7"/>
      <c r="BT51" s="8"/>
      <c r="BU51" s="7"/>
      <c r="BV51" s="7">
        <f>10000+(BT48*1000)</f>
        <v>91925</v>
      </c>
      <c r="BW51" s="7"/>
      <c r="BX51" s="8"/>
      <c r="BY51" s="7"/>
      <c r="BZ51" s="7">
        <f>10000+(BX48*1000)</f>
        <v>117550</v>
      </c>
      <c r="CA51" s="7"/>
      <c r="CB51" s="8"/>
      <c r="CC51" s="7"/>
      <c r="CD51" s="7">
        <f>10000+(CB48*1000)</f>
        <v>143175</v>
      </c>
      <c r="CE51" s="7"/>
      <c r="CF51" s="8"/>
      <c r="CG51" s="7"/>
      <c r="CH51" s="7">
        <f>10000+(CF48*1000)</f>
        <v>169825</v>
      </c>
      <c r="CI51" s="7"/>
      <c r="CJ51" s="8"/>
      <c r="CK51" s="7"/>
      <c r="CL51" s="7">
        <f>10000+(CJ48*1000)</f>
        <v>193400</v>
      </c>
      <c r="CM51" s="7"/>
      <c r="CN51" s="8"/>
      <c r="CO51" s="7"/>
      <c r="CP51" s="7">
        <f>10000+(CN48*1000)</f>
        <v>218000</v>
      </c>
      <c r="CQ51" s="7"/>
      <c r="CR51" s="8"/>
      <c r="CS51" s="7"/>
      <c r="CT51" s="7">
        <f>10000+(CR48*1000)</f>
        <v>242600</v>
      </c>
      <c r="CU51" s="7"/>
      <c r="CV51" s="8"/>
      <c r="CW51" s="7"/>
      <c r="CX51" s="7">
        <f>10000+(CV48*1000)</f>
        <v>242600</v>
      </c>
      <c r="CY51" s="7"/>
      <c r="CZ51" s="8"/>
      <c r="DA51" s="7"/>
      <c r="DB51" s="7">
        <f>10000+(CZ48*1000)</f>
        <v>242600</v>
      </c>
      <c r="DC51" s="7"/>
      <c r="DD51" s="8"/>
      <c r="DE51" s="7"/>
      <c r="DF51" s="7">
        <f>10000+(DD48*1000)</f>
        <v>242600</v>
      </c>
      <c r="DG51" s="7"/>
      <c r="DH51" s="8"/>
      <c r="DI51" s="7"/>
      <c r="DJ51" s="7">
        <f>10000+(DH48*1000)</f>
        <v>242600</v>
      </c>
      <c r="DK51" s="7"/>
      <c r="DL51" s="8"/>
      <c r="DM51" s="7"/>
      <c r="DN51" s="7">
        <f>10000+(DL48*1000)</f>
        <v>242600</v>
      </c>
      <c r="DO51" s="7"/>
      <c r="DP51" s="8"/>
      <c r="DQ51" s="7"/>
      <c r="DR51" s="7">
        <f>10000+(DP48*1000)</f>
        <v>242600</v>
      </c>
      <c r="DS51" s="7"/>
      <c r="DT51" s="8"/>
      <c r="DU51" s="7"/>
      <c r="DV51" s="7">
        <f>10000+(DT48*1000)</f>
        <v>242600</v>
      </c>
      <c r="DW51" s="7"/>
      <c r="DX51" s="8"/>
      <c r="DY51" s="7"/>
      <c r="DZ51" s="7">
        <f>10000+(DX48*1000)</f>
        <v>242600</v>
      </c>
      <c r="EA51" s="7"/>
      <c r="EB51" s="8"/>
      <c r="EC51" s="7"/>
      <c r="ED51" s="7">
        <f>10000+(EB48*1000)</f>
        <v>242600</v>
      </c>
      <c r="EE51" s="7"/>
      <c r="EF51" s="8"/>
      <c r="EG51" s="7"/>
      <c r="EH51" s="7">
        <f>10000+(EF48*1000)</f>
        <v>242600</v>
      </c>
      <c r="EI51" s="7"/>
      <c r="EJ51" s="8"/>
      <c r="EK51" s="7"/>
      <c r="EL51" s="7">
        <f>10000+(EJ48*1000)</f>
        <v>242600</v>
      </c>
      <c r="EM51" s="7"/>
      <c r="EN51" s="8"/>
      <c r="EO51" s="7"/>
      <c r="EP51" s="7">
        <f>10000+(EN48*1000)</f>
        <v>242600</v>
      </c>
      <c r="EQ51" s="7"/>
      <c r="ER51" s="8"/>
      <c r="ES51" s="7"/>
      <c r="ET51" s="7">
        <f>10000+(ER48*1000)</f>
        <v>242600</v>
      </c>
      <c r="EU51" s="7"/>
      <c r="EV51" s="8"/>
      <c r="EW51" s="7"/>
      <c r="EX51" s="7">
        <f>10000+(EV48*1000)</f>
        <v>242600</v>
      </c>
      <c r="EY51" s="7"/>
      <c r="EZ51" s="8"/>
      <c r="FA51" s="7"/>
      <c r="FB51" s="7">
        <f>10000+(EZ48*1000)</f>
        <v>242600</v>
      </c>
      <c r="FC51" s="7"/>
      <c r="FD51" s="8"/>
      <c r="FE51" s="7"/>
      <c r="FF51" s="7">
        <f>10000+(FD48*1000)</f>
        <v>242600</v>
      </c>
      <c r="FG51" s="7"/>
      <c r="FH51" s="8"/>
      <c r="FI51" s="7"/>
      <c r="FJ51" s="7">
        <f>10000+(FH48*1000)</f>
        <v>234400</v>
      </c>
      <c r="FK51" s="7"/>
      <c r="FL51" s="8"/>
      <c r="FM51" s="7"/>
      <c r="FN51" s="7">
        <f>10000+(FL48*1000)</f>
        <v>236450</v>
      </c>
      <c r="FO51" s="7"/>
      <c r="FP51" s="8"/>
      <c r="FQ51" s="7"/>
      <c r="FR51" s="7">
        <f>10000+(FP48*1000)</f>
        <v>236450</v>
      </c>
      <c r="FS51" s="7"/>
      <c r="FT51" s="8"/>
      <c r="FU51" s="7"/>
      <c r="FV51" s="7">
        <f>10000+(FT48*1000)</f>
        <v>238500</v>
      </c>
      <c r="FW51" s="7"/>
      <c r="FX51" s="8"/>
      <c r="FY51" s="7"/>
      <c r="FZ51" s="7">
        <f>10000+(FX48*1000)</f>
        <v>239525</v>
      </c>
      <c r="GA51" s="7"/>
      <c r="GB51" s="8"/>
      <c r="GC51" s="7"/>
      <c r="GD51" s="7">
        <f>10000+(GB48*1000)</f>
        <v>240550</v>
      </c>
      <c r="GE51" s="7"/>
      <c r="GF51" s="8"/>
      <c r="GG51" s="7"/>
      <c r="GH51" s="7">
        <f>10000+(GF48*1000)</f>
        <v>241575</v>
      </c>
      <c r="GI51" s="7"/>
      <c r="GJ51" s="8"/>
      <c r="GK51" s="7"/>
      <c r="GL51" s="7">
        <f>10000+(GJ48*1000)</f>
        <v>243625</v>
      </c>
      <c r="GM51" s="7"/>
      <c r="GN51" s="8"/>
      <c r="GO51" s="7"/>
      <c r="GP51" s="7">
        <f>10000+(GN48*1000)</f>
        <v>234400</v>
      </c>
      <c r="GQ51" s="7"/>
      <c r="GR51" s="8"/>
      <c r="GS51" s="7"/>
      <c r="GT51" s="7">
        <f>10000+(GR48*1000)</f>
        <v>234400</v>
      </c>
      <c r="GU51" s="7"/>
      <c r="GV51" s="8"/>
      <c r="GW51" s="7"/>
      <c r="GX51" s="7">
        <f>10000+(GV48*1000)</f>
        <v>234400</v>
      </c>
      <c r="GY51" s="7"/>
      <c r="GZ51" s="8"/>
      <c r="HA51" s="7"/>
      <c r="HB51" s="7">
        <f>10000+(GZ48*1000)</f>
        <v>234400</v>
      </c>
      <c r="HC51" s="7"/>
      <c r="HD51" s="8"/>
      <c r="HE51" s="7"/>
      <c r="HF51" s="7">
        <f>10000+(HD48*1000)</f>
        <v>234400</v>
      </c>
      <c r="HG51" s="7"/>
      <c r="HH51" s="8"/>
      <c r="HI51" s="7"/>
      <c r="HJ51" s="7">
        <f>10000+(HH48*1000)</f>
        <v>236450</v>
      </c>
      <c r="HK51" s="7"/>
      <c r="HL51" s="8"/>
      <c r="HM51" s="7"/>
      <c r="HN51" s="7">
        <f>10000+(HL48*1000)</f>
        <v>236450</v>
      </c>
      <c r="HO51" s="7"/>
      <c r="HP51" s="8"/>
      <c r="HQ51" s="7"/>
      <c r="HR51" s="7">
        <f>10000+(HP48*1000)</f>
        <v>238500</v>
      </c>
      <c r="HS51" s="7"/>
      <c r="HT51" s="8"/>
      <c r="HU51" s="7"/>
      <c r="HV51" s="7">
        <f>10000+(HT48*1000)</f>
        <v>239525</v>
      </c>
      <c r="HW51" s="7"/>
      <c r="HX51" s="8"/>
      <c r="HY51" s="7"/>
      <c r="HZ51" s="7">
        <f>10000+(HX48*1000)</f>
        <v>240550</v>
      </c>
      <c r="IA51" s="7"/>
      <c r="IB51" s="8"/>
      <c r="IC51" s="7"/>
      <c r="ID51" s="7">
        <f>10000+(IB48*1000)</f>
        <v>241575</v>
      </c>
      <c r="IE51" s="7"/>
      <c r="IF51" s="8"/>
      <c r="IG51" s="7"/>
      <c r="IH51" s="7">
        <f>10000+(IF48*1000)</f>
        <v>243625</v>
      </c>
      <c r="II51" s="7"/>
    </row>
    <row r="52" spans="1:243">
      <c r="A52" t="s">
        <v>61</v>
      </c>
      <c r="B52" s="10"/>
      <c r="C52" s="10"/>
      <c r="D52" s="8"/>
      <c r="E52" s="7"/>
      <c r="F52" s="7">
        <v>531000</v>
      </c>
      <c r="G52" s="7"/>
      <c r="H52" s="8"/>
      <c r="I52" s="7"/>
      <c r="J52" s="7">
        <v>5000</v>
      </c>
      <c r="K52" s="7"/>
      <c r="L52" s="8"/>
      <c r="M52" s="7"/>
      <c r="N52" s="7">
        <v>5000</v>
      </c>
      <c r="O52" s="7"/>
      <c r="P52" s="8"/>
      <c r="Q52" s="7"/>
      <c r="R52" s="7">
        <v>5000</v>
      </c>
      <c r="S52" s="7"/>
      <c r="T52" s="8"/>
      <c r="U52" s="7"/>
      <c r="V52" s="7">
        <v>1040000</v>
      </c>
      <c r="W52" s="7"/>
      <c r="X52" s="8"/>
      <c r="Y52" s="7"/>
      <c r="Z52" s="7">
        <v>10000</v>
      </c>
      <c r="AA52" s="7"/>
      <c r="AB52" s="8"/>
      <c r="AC52" s="7"/>
      <c r="AD52" s="7">
        <v>10000</v>
      </c>
      <c r="AE52" s="7"/>
      <c r="AF52" s="8"/>
      <c r="AG52" s="7"/>
      <c r="AH52" s="7">
        <v>10000</v>
      </c>
      <c r="AI52" s="7"/>
      <c r="AJ52" s="8"/>
      <c r="AK52" s="7"/>
      <c r="AL52" s="7">
        <v>970000</v>
      </c>
      <c r="AM52" s="7"/>
      <c r="AN52" s="8"/>
      <c r="AO52" s="7"/>
      <c r="AP52" s="7">
        <v>15000</v>
      </c>
      <c r="AQ52" s="7"/>
      <c r="AR52" s="8"/>
      <c r="AS52" s="7"/>
      <c r="AT52" s="7">
        <v>15000</v>
      </c>
      <c r="AU52" s="7"/>
      <c r="AV52" s="8"/>
      <c r="AW52" s="7"/>
      <c r="AX52" s="7">
        <v>15000</v>
      </c>
      <c r="AY52" s="7"/>
      <c r="AZ52" s="8"/>
      <c r="BA52" s="7"/>
      <c r="BB52" s="7">
        <v>15000</v>
      </c>
      <c r="BC52" s="7"/>
      <c r="BD52" s="8"/>
      <c r="BE52" s="7"/>
      <c r="BF52" s="7">
        <v>15000</v>
      </c>
      <c r="BG52" s="7"/>
      <c r="BH52" s="8"/>
      <c r="BI52" s="7"/>
      <c r="BJ52" s="7">
        <v>15000</v>
      </c>
      <c r="BK52" s="7"/>
      <c r="BL52" s="8"/>
      <c r="BM52" s="7"/>
      <c r="BN52" s="7">
        <v>15000</v>
      </c>
      <c r="BO52" s="7"/>
      <c r="BP52" s="8"/>
      <c r="BQ52" s="7"/>
      <c r="BR52" s="7">
        <v>15000</v>
      </c>
      <c r="BS52" s="7"/>
      <c r="BT52" s="8"/>
      <c r="BU52" s="7"/>
      <c r="BV52" s="7">
        <v>15000</v>
      </c>
      <c r="BW52" s="7"/>
      <c r="BX52" s="8"/>
      <c r="BY52" s="7"/>
      <c r="BZ52" s="7">
        <v>1020000</v>
      </c>
      <c r="CA52" s="7"/>
      <c r="CB52" s="8"/>
      <c r="CC52" s="7"/>
      <c r="CD52" s="7">
        <v>20000</v>
      </c>
      <c r="CE52" s="7"/>
      <c r="CF52" s="8"/>
      <c r="CG52" s="7"/>
      <c r="CH52" s="7">
        <v>20000</v>
      </c>
      <c r="CI52" s="7"/>
      <c r="CJ52" s="8"/>
      <c r="CK52" s="7"/>
      <c r="CL52" s="7">
        <v>20000</v>
      </c>
      <c r="CM52" s="7"/>
      <c r="CN52" s="8"/>
      <c r="CO52" s="7"/>
      <c r="CP52" s="7">
        <v>20000</v>
      </c>
      <c r="CQ52" s="7"/>
      <c r="CR52" s="8"/>
      <c r="CS52" s="7"/>
      <c r="CT52" s="7">
        <v>20000</v>
      </c>
      <c r="CU52" s="7"/>
      <c r="CV52" s="8"/>
      <c r="CW52" s="7"/>
      <c r="CX52" s="7">
        <v>531000</v>
      </c>
      <c r="CY52" s="7"/>
      <c r="CZ52" s="8"/>
      <c r="DA52" s="7"/>
      <c r="DB52" s="7">
        <v>5000</v>
      </c>
      <c r="DC52" s="7"/>
      <c r="DD52" s="8"/>
      <c r="DE52" s="7"/>
      <c r="DF52" s="7">
        <v>5000</v>
      </c>
      <c r="DG52" s="7"/>
      <c r="DH52" s="8"/>
      <c r="DI52" s="7"/>
      <c r="DJ52" s="7">
        <v>5000</v>
      </c>
      <c r="DK52" s="7"/>
      <c r="DL52" s="8"/>
      <c r="DM52" s="7"/>
      <c r="DN52" s="7">
        <v>1040000</v>
      </c>
      <c r="DO52" s="7"/>
      <c r="DP52" s="8"/>
      <c r="DQ52" s="7"/>
      <c r="DR52" s="7">
        <v>10000</v>
      </c>
      <c r="DS52" s="7"/>
      <c r="DT52" s="8"/>
      <c r="DU52" s="7"/>
      <c r="DV52" s="7">
        <v>10000</v>
      </c>
      <c r="DW52" s="7"/>
      <c r="DX52" s="8"/>
      <c r="DY52" s="7"/>
      <c r="DZ52" s="7">
        <v>10000</v>
      </c>
      <c r="EA52" s="7"/>
      <c r="EB52" s="8"/>
      <c r="EC52" s="7"/>
      <c r="ED52" s="7">
        <v>970000</v>
      </c>
      <c r="EE52" s="7"/>
      <c r="EF52" s="8"/>
      <c r="EG52" s="7"/>
      <c r="EH52" s="7">
        <v>15000</v>
      </c>
      <c r="EI52" s="7"/>
      <c r="EJ52" s="8"/>
      <c r="EK52" s="7"/>
      <c r="EL52" s="7">
        <v>15000</v>
      </c>
      <c r="EM52" s="7"/>
      <c r="EN52" s="8"/>
      <c r="EO52" s="7"/>
      <c r="EP52" s="7">
        <v>15000</v>
      </c>
      <c r="EQ52" s="7"/>
      <c r="ER52" s="8"/>
      <c r="ES52" s="7"/>
      <c r="ET52" s="7">
        <v>15000</v>
      </c>
      <c r="EU52" s="7"/>
      <c r="EV52" s="8"/>
      <c r="EW52" s="7"/>
      <c r="EX52" s="7">
        <v>15000</v>
      </c>
      <c r="EY52" s="7"/>
      <c r="EZ52" s="8"/>
      <c r="FA52" s="7"/>
      <c r="FB52" s="7">
        <v>15000</v>
      </c>
      <c r="FC52" s="7"/>
      <c r="FD52" s="8"/>
      <c r="FE52" s="7"/>
      <c r="FF52" s="7">
        <v>15000</v>
      </c>
      <c r="FG52" s="7"/>
      <c r="FH52" s="8"/>
      <c r="FI52" s="7"/>
      <c r="FJ52" s="7">
        <v>15000</v>
      </c>
      <c r="FK52" s="7"/>
      <c r="FL52" s="8"/>
      <c r="FM52" s="7"/>
      <c r="FN52" s="7">
        <v>15000</v>
      </c>
      <c r="FO52" s="7"/>
      <c r="FP52" s="8"/>
      <c r="FQ52" s="7"/>
      <c r="FR52" s="7">
        <v>1020000</v>
      </c>
      <c r="FS52" s="7"/>
      <c r="FT52" s="8"/>
      <c r="FU52" s="7"/>
      <c r="FV52" s="7">
        <v>20000</v>
      </c>
      <c r="FW52" s="7"/>
      <c r="FX52" s="8"/>
      <c r="FY52" s="7"/>
      <c r="FZ52" s="7">
        <v>20000</v>
      </c>
      <c r="GA52" s="7"/>
      <c r="GB52" s="8"/>
      <c r="GC52" s="7"/>
      <c r="GD52" s="7">
        <v>20000</v>
      </c>
      <c r="GE52" s="7"/>
      <c r="GF52" s="8"/>
      <c r="GG52" s="7"/>
      <c r="GH52" s="7">
        <v>20000</v>
      </c>
      <c r="GI52" s="7"/>
      <c r="GJ52" s="8"/>
      <c r="GK52" s="7"/>
      <c r="GL52" s="7">
        <v>20000</v>
      </c>
      <c r="GM52" s="7"/>
      <c r="GN52" s="8"/>
      <c r="GO52" s="7"/>
      <c r="GP52" s="7">
        <v>15000</v>
      </c>
      <c r="GQ52" s="7"/>
      <c r="GR52" s="8"/>
      <c r="GS52" s="7"/>
      <c r="GT52" s="7">
        <v>15000</v>
      </c>
      <c r="GU52" s="7"/>
      <c r="GV52" s="8"/>
      <c r="GW52" s="7"/>
      <c r="GX52" s="7">
        <v>15000</v>
      </c>
      <c r="GY52" s="7"/>
      <c r="GZ52" s="8"/>
      <c r="HA52" s="7"/>
      <c r="HB52" s="7">
        <v>15000</v>
      </c>
      <c r="HC52" s="7"/>
      <c r="HD52" s="8"/>
      <c r="HE52" s="7"/>
      <c r="HF52" s="7">
        <v>15000</v>
      </c>
      <c r="HG52" s="7"/>
      <c r="HH52" s="8"/>
      <c r="HI52" s="7"/>
      <c r="HJ52" s="7">
        <v>15000</v>
      </c>
      <c r="HK52" s="7"/>
      <c r="HL52" s="8"/>
      <c r="HM52" s="7"/>
      <c r="HN52" s="7">
        <v>1020000</v>
      </c>
      <c r="HO52" s="7"/>
      <c r="HP52" s="8"/>
      <c r="HQ52" s="7"/>
      <c r="HR52" s="7">
        <v>20000</v>
      </c>
      <c r="HS52" s="7"/>
      <c r="HT52" s="8"/>
      <c r="HU52" s="7"/>
      <c r="HV52" s="7">
        <v>20000</v>
      </c>
      <c r="HW52" s="7"/>
      <c r="HX52" s="8"/>
      <c r="HY52" s="7"/>
      <c r="HZ52" s="7">
        <v>20000</v>
      </c>
      <c r="IA52" s="7"/>
      <c r="IB52" s="8"/>
      <c r="IC52" s="7"/>
      <c r="ID52" s="7">
        <v>20000</v>
      </c>
      <c r="IE52" s="7"/>
      <c r="IF52" s="8"/>
      <c r="IG52" s="7"/>
      <c r="IH52" s="7">
        <v>20000</v>
      </c>
      <c r="II52" s="7"/>
    </row>
    <row r="53" spans="1:243">
      <c r="A53" t="s">
        <v>15</v>
      </c>
      <c r="B53" s="10"/>
      <c r="C53" s="10"/>
      <c r="D53" s="8"/>
      <c r="E53" s="7"/>
      <c r="F53" s="7">
        <f>5000+((D75+D76)*10)</f>
        <v>5000</v>
      </c>
      <c r="G53" s="7"/>
      <c r="H53" s="8"/>
      <c r="I53" s="7"/>
      <c r="J53" s="7">
        <f>5000+((H75+H76)*10)</f>
        <v>5230</v>
      </c>
      <c r="K53" s="7"/>
      <c r="L53" s="8"/>
      <c r="M53" s="7"/>
      <c r="N53" s="7">
        <f>5000+((L75+L76)*10)</f>
        <v>5460</v>
      </c>
      <c r="O53" s="7"/>
      <c r="P53" s="8"/>
      <c r="Q53" s="7"/>
      <c r="R53" s="7">
        <f>5000+((P75+P76)*10)</f>
        <v>5690</v>
      </c>
      <c r="S53" s="7"/>
      <c r="T53" s="8"/>
      <c r="U53" s="7"/>
      <c r="V53" s="7">
        <f>5000+((T75+T76)*10)</f>
        <v>5920</v>
      </c>
      <c r="W53" s="7"/>
      <c r="X53" s="8"/>
      <c r="Y53" s="7"/>
      <c r="Z53" s="7">
        <f>5000+((X75+X76)*10)</f>
        <v>6150</v>
      </c>
      <c r="AA53" s="7"/>
      <c r="AB53" s="8"/>
      <c r="AC53" s="7"/>
      <c r="AD53" s="7">
        <f>5000+((AB75+AB76)*10)</f>
        <v>6380</v>
      </c>
      <c r="AE53" s="7"/>
      <c r="AF53" s="8"/>
      <c r="AG53" s="7"/>
      <c r="AH53" s="7">
        <f>5000+((AF75+AF76)*10)</f>
        <v>6620</v>
      </c>
      <c r="AI53" s="7"/>
      <c r="AJ53" s="8"/>
      <c r="AK53" s="7"/>
      <c r="AL53" s="7">
        <f>5000+((AJ75+AJ76)*10)</f>
        <v>6860</v>
      </c>
      <c r="AM53" s="7"/>
      <c r="AN53" s="8"/>
      <c r="AO53" s="7"/>
      <c r="AP53" s="7">
        <f>5000+((AN75+AN76)*10)</f>
        <v>7330</v>
      </c>
      <c r="AQ53" s="7"/>
      <c r="AR53" s="8"/>
      <c r="AS53" s="7"/>
      <c r="AT53" s="7">
        <f>5000+((AR75+AR76)*10)</f>
        <v>7800</v>
      </c>
      <c r="AU53" s="7"/>
      <c r="AV53" s="8"/>
      <c r="AW53" s="7"/>
      <c r="AX53" s="7">
        <f>5000+((AV75+AV76)*10)</f>
        <v>8510</v>
      </c>
      <c r="AY53" s="7"/>
      <c r="AZ53" s="8"/>
      <c r="BA53" s="7"/>
      <c r="BB53" s="7">
        <f>5000+((AZ75+AZ76)*10)</f>
        <v>9680</v>
      </c>
      <c r="BC53" s="7"/>
      <c r="BD53" s="8"/>
      <c r="BE53" s="7"/>
      <c r="BF53" s="7">
        <f>5000+((BD75+BD76)*10)</f>
        <v>10860</v>
      </c>
      <c r="BG53" s="7"/>
      <c r="BH53" s="8"/>
      <c r="BI53" s="7"/>
      <c r="BJ53" s="7">
        <f>5000+((BH75+BH76)*10)</f>
        <v>12050</v>
      </c>
      <c r="BK53" s="7"/>
      <c r="BL53" s="8"/>
      <c r="BM53" s="7"/>
      <c r="BN53" s="7">
        <f>5000+((BL75+BL76)*10)</f>
        <v>14400</v>
      </c>
      <c r="BO53" s="7"/>
      <c r="BP53" s="8"/>
      <c r="BQ53" s="7"/>
      <c r="BR53" s="7">
        <f>5000+((BP75+BP76)*10)</f>
        <v>16770</v>
      </c>
      <c r="BS53" s="7"/>
      <c r="BT53" s="8"/>
      <c r="BU53" s="7"/>
      <c r="BV53" s="7">
        <f>5000+((BT75+BT76)*10)</f>
        <v>21460</v>
      </c>
      <c r="BW53" s="7"/>
      <c r="BX53" s="8"/>
      <c r="BY53" s="7"/>
      <c r="BZ53" s="7">
        <f>5000+((BX75+BX76)*10)</f>
        <v>28480</v>
      </c>
      <c r="CA53" s="7"/>
      <c r="CB53" s="8"/>
      <c r="CC53" s="7"/>
      <c r="CD53" s="7">
        <f>5000+((CB75+CB76)*10)</f>
        <v>37860</v>
      </c>
      <c r="CE53" s="7"/>
      <c r="CF53" s="8"/>
      <c r="CG53" s="7"/>
      <c r="CH53" s="7">
        <f>5000+((CF75+CF76)*10)</f>
        <v>49610</v>
      </c>
      <c r="CI53" s="7"/>
      <c r="CJ53" s="8"/>
      <c r="CK53" s="7"/>
      <c r="CL53" s="7">
        <f>5000+((CJ75+CJ76)*10)</f>
        <v>63760</v>
      </c>
      <c r="CM53" s="7"/>
      <c r="CN53" s="8"/>
      <c r="CO53" s="7"/>
      <c r="CP53" s="7">
        <f>5000+((CN75+CN76)*10)</f>
        <v>80320</v>
      </c>
      <c r="CQ53" s="7"/>
      <c r="CR53" s="8"/>
      <c r="CS53" s="7"/>
      <c r="CT53" s="7">
        <f>5000+((CR75+CR76)*10)</f>
        <v>99310</v>
      </c>
      <c r="CU53" s="7"/>
      <c r="CV53" s="8"/>
      <c r="CW53" s="7"/>
      <c r="CX53" s="7">
        <f>5000+((CV75+CV76)*10)</f>
        <v>118450</v>
      </c>
      <c r="CY53" s="7"/>
      <c r="CZ53" s="8"/>
      <c r="DA53" s="7"/>
      <c r="DB53" s="7">
        <f>5000+((CZ75+CZ76)*10)</f>
        <v>137740</v>
      </c>
      <c r="DC53" s="7"/>
      <c r="DD53" s="8"/>
      <c r="DE53" s="7"/>
      <c r="DF53" s="7">
        <f>5000+((DD75+DD76)*10)</f>
        <v>157180</v>
      </c>
      <c r="DG53" s="7"/>
      <c r="DH53" s="8"/>
      <c r="DI53" s="7"/>
      <c r="DJ53" s="7">
        <f>5000+((DH75+DH76)*10)</f>
        <v>176780</v>
      </c>
      <c r="DK53" s="7"/>
      <c r="DL53" s="8"/>
      <c r="DM53" s="7"/>
      <c r="DN53" s="7">
        <f>5000+((DL75+DL76)*10)</f>
        <v>196530</v>
      </c>
      <c r="DO53" s="7"/>
      <c r="DP53" s="8"/>
      <c r="DQ53" s="7"/>
      <c r="DR53" s="7">
        <f>5000+((DP75+DP76)*10)</f>
        <v>216440</v>
      </c>
      <c r="DS53" s="7"/>
      <c r="DT53" s="8"/>
      <c r="DU53" s="7"/>
      <c r="DV53" s="7">
        <f>5000+((DT75+DT76)*10)</f>
        <v>236510</v>
      </c>
      <c r="DW53" s="7"/>
      <c r="DX53" s="8"/>
      <c r="DY53" s="7"/>
      <c r="DZ53" s="7">
        <f>5000+((DX75+DX76)*10)</f>
        <v>256740</v>
      </c>
      <c r="EA53" s="7"/>
      <c r="EB53" s="8"/>
      <c r="EC53" s="7"/>
      <c r="ED53" s="7">
        <f>5000+((EB75+EB76)*10)</f>
        <v>277130</v>
      </c>
      <c r="EE53" s="7"/>
      <c r="EF53" s="8"/>
      <c r="EG53" s="7"/>
      <c r="EH53" s="7">
        <f>5000+((EF75+EF76)*10)</f>
        <v>297690</v>
      </c>
      <c r="EI53" s="7"/>
      <c r="EJ53" s="8"/>
      <c r="EK53" s="7"/>
      <c r="EL53" s="7">
        <f>5000+((EJ75+EJ76)*10)</f>
        <v>318410</v>
      </c>
      <c r="EM53" s="7"/>
      <c r="EN53" s="8"/>
      <c r="EO53" s="7"/>
      <c r="EP53" s="7">
        <f>5000+((EN75+EN76)*10)</f>
        <v>339300</v>
      </c>
      <c r="EQ53" s="7"/>
      <c r="ER53" s="8"/>
      <c r="ES53" s="7"/>
      <c r="ET53" s="7">
        <f>5000+((ER75+ER76)*10)</f>
        <v>360360</v>
      </c>
      <c r="EU53" s="7"/>
      <c r="EV53" s="8"/>
      <c r="EW53" s="7"/>
      <c r="EX53" s="7">
        <f>5000+((EV75+EV76)*10)</f>
        <v>381590</v>
      </c>
      <c r="EY53" s="7"/>
      <c r="EZ53" s="8"/>
      <c r="FA53" s="7"/>
      <c r="FB53" s="7">
        <f>5000+((EZ75+EZ76)*10)</f>
        <v>402990</v>
      </c>
      <c r="FC53" s="7"/>
      <c r="FD53" s="8"/>
      <c r="FE53" s="7"/>
      <c r="FF53" s="7">
        <f>5000+((FD75+FD76)*10)</f>
        <v>424560</v>
      </c>
      <c r="FG53" s="7"/>
      <c r="FH53" s="8"/>
      <c r="FI53" s="7"/>
      <c r="FJ53" s="7">
        <f>5000+((FH75+FH76)*10)</f>
        <v>446310</v>
      </c>
      <c r="FK53" s="7"/>
      <c r="FL53" s="8"/>
      <c r="FM53" s="7"/>
      <c r="FN53" s="7">
        <f>5000+((FL75+FL76)*10)</f>
        <v>468240</v>
      </c>
      <c r="FO53" s="7"/>
      <c r="FP53" s="8"/>
      <c r="FQ53" s="7"/>
      <c r="FR53" s="7">
        <f>5000+((FP75+FP76)*10)</f>
        <v>490350</v>
      </c>
      <c r="FS53" s="7"/>
      <c r="FT53" s="8"/>
      <c r="FU53" s="7"/>
      <c r="FV53" s="7">
        <f>5000+((FT75+FT76)*10)</f>
        <v>512640</v>
      </c>
      <c r="FW53" s="7"/>
      <c r="FX53" s="8"/>
      <c r="FY53" s="7"/>
      <c r="FZ53" s="7">
        <f>5000+((FX75+FX76)*10)</f>
        <v>535110</v>
      </c>
      <c r="GA53" s="7"/>
      <c r="GB53" s="8"/>
      <c r="GC53" s="7"/>
      <c r="GD53" s="7">
        <f>5000+((GB75+GB76)*10)</f>
        <v>557770</v>
      </c>
      <c r="GE53" s="7"/>
      <c r="GF53" s="8"/>
      <c r="GG53" s="7"/>
      <c r="GH53" s="7">
        <f>5000+((GF75+GF76)*10)</f>
        <v>580610</v>
      </c>
      <c r="GI53" s="7"/>
      <c r="GJ53" s="8"/>
      <c r="GK53" s="7"/>
      <c r="GL53" s="7">
        <f>5000+((GJ75+GJ76)*10)</f>
        <v>603640</v>
      </c>
      <c r="GM53" s="7"/>
      <c r="GN53" s="8"/>
      <c r="GO53" s="7"/>
      <c r="GP53" s="7">
        <f>5000+((GN75+GN76)*10)</f>
        <v>626860</v>
      </c>
      <c r="GQ53" s="7"/>
      <c r="GR53" s="8"/>
      <c r="GS53" s="7"/>
      <c r="GT53" s="7">
        <f>5000+((GR75+GR76)*10)</f>
        <v>650270</v>
      </c>
      <c r="GU53" s="7"/>
      <c r="GV53" s="8"/>
      <c r="GW53" s="7"/>
      <c r="GX53" s="7">
        <f>5000+((GV75+GV76)*10)</f>
        <v>670680</v>
      </c>
      <c r="GY53" s="7"/>
      <c r="GZ53" s="8"/>
      <c r="HA53" s="7"/>
      <c r="HB53" s="7">
        <f>5000+((GZ75+GZ76)*10)</f>
        <v>691280</v>
      </c>
      <c r="HC53" s="7"/>
      <c r="HD53" s="8"/>
      <c r="HE53" s="7"/>
      <c r="HF53" s="7">
        <f>5000+((HD75+HD76)*10)</f>
        <v>712080</v>
      </c>
      <c r="HG53" s="7"/>
      <c r="HH53" s="8"/>
      <c r="HI53" s="7"/>
      <c r="HJ53" s="7">
        <f>5000+((HH75+HH76)*10)</f>
        <v>733080</v>
      </c>
      <c r="HK53" s="7"/>
      <c r="HL53" s="8"/>
      <c r="HM53" s="7"/>
      <c r="HN53" s="7">
        <f>5000+((HL75+HL76)*10)</f>
        <v>754280</v>
      </c>
      <c r="HO53" s="7"/>
      <c r="HP53" s="8"/>
      <c r="HQ53" s="7"/>
      <c r="HR53" s="7">
        <f>5000+((HP75+HP76)*10)</f>
        <v>775690</v>
      </c>
      <c r="HS53" s="7"/>
      <c r="HT53" s="8"/>
      <c r="HU53" s="7"/>
      <c r="HV53" s="7">
        <f>5000+((HT75+HT76)*10)</f>
        <v>797300</v>
      </c>
      <c r="HW53" s="7"/>
      <c r="HX53" s="8"/>
      <c r="HY53" s="7"/>
      <c r="HZ53" s="7">
        <f>5000+((HX75+HX76)*10)</f>
        <v>819120</v>
      </c>
      <c r="IA53" s="7"/>
      <c r="IB53" s="8"/>
      <c r="IC53" s="7"/>
      <c r="ID53" s="7">
        <f>5000+((IB75+IB76)*10)</f>
        <v>841150</v>
      </c>
      <c r="IE53" s="7"/>
      <c r="IF53" s="8"/>
      <c r="IG53" s="7"/>
      <c r="IH53" s="7">
        <f>5000+((IF75+IF76)*10)</f>
        <v>863390</v>
      </c>
      <c r="II53" s="7"/>
    </row>
    <row r="54" spans="1:243">
      <c r="A54" t="s">
        <v>50</v>
      </c>
      <c r="B54" s="10"/>
      <c r="C54" s="10"/>
      <c r="D54" s="8"/>
      <c r="E54" s="7"/>
      <c r="F54" s="7"/>
      <c r="G54" s="7"/>
      <c r="H54" s="8"/>
      <c r="I54" s="7"/>
      <c r="J54" s="7"/>
      <c r="K54" s="7"/>
      <c r="L54" s="8"/>
      <c r="M54" s="7"/>
      <c r="N54" s="7"/>
      <c r="O54" s="7"/>
      <c r="P54" s="8"/>
      <c r="Q54" s="7"/>
      <c r="R54" s="7"/>
      <c r="S54" s="7"/>
      <c r="T54" s="8"/>
      <c r="U54" s="7"/>
      <c r="V54" s="7"/>
      <c r="W54" s="7"/>
      <c r="X54" s="8"/>
      <c r="Y54" s="7"/>
      <c r="Z54" s="7"/>
      <c r="AA54" s="7"/>
      <c r="AB54" s="8"/>
      <c r="AC54" s="7"/>
      <c r="AD54" s="7"/>
      <c r="AE54" s="7"/>
      <c r="AF54" s="8"/>
      <c r="AG54" s="7"/>
      <c r="AH54" s="7"/>
      <c r="AI54" s="7"/>
      <c r="AJ54" s="8"/>
      <c r="AK54" s="7"/>
      <c r="AL54" s="7"/>
      <c r="AM54" s="7"/>
      <c r="AN54" s="8"/>
      <c r="AO54" s="7"/>
      <c r="AP54" s="7"/>
      <c r="AQ54" s="7"/>
      <c r="AR54" s="8"/>
      <c r="AS54" s="7"/>
      <c r="AT54" s="7"/>
      <c r="AU54" s="7"/>
      <c r="AV54" s="8"/>
      <c r="AW54" s="7"/>
      <c r="AX54" s="7"/>
      <c r="AY54" s="7"/>
      <c r="AZ54" s="8"/>
      <c r="BA54" s="7"/>
      <c r="BB54" s="7"/>
      <c r="BC54" s="7"/>
      <c r="BD54" s="8"/>
      <c r="BE54" s="7"/>
      <c r="BF54" s="7"/>
      <c r="BG54" s="7"/>
      <c r="BH54" s="8"/>
      <c r="BI54" s="7"/>
      <c r="BJ54" s="7"/>
      <c r="BK54" s="7"/>
      <c r="BL54" s="8"/>
      <c r="BM54" s="7"/>
      <c r="BN54" s="7"/>
      <c r="BO54" s="7"/>
      <c r="BP54" s="8"/>
      <c r="BQ54" s="7"/>
      <c r="BR54" s="7"/>
      <c r="BS54" s="7"/>
      <c r="BT54" s="8"/>
      <c r="BU54" s="7"/>
      <c r="BV54" s="7"/>
      <c r="BW54" s="7"/>
      <c r="BX54" s="8"/>
      <c r="BY54" s="7"/>
      <c r="BZ54" s="7"/>
      <c r="CA54" s="7"/>
      <c r="CB54" s="8"/>
      <c r="CC54" s="7"/>
      <c r="CD54" s="7"/>
      <c r="CE54" s="7"/>
      <c r="CF54" s="8"/>
      <c r="CG54" s="7"/>
      <c r="CH54" s="7"/>
      <c r="CI54" s="7"/>
      <c r="CJ54" s="8"/>
      <c r="CK54" s="7"/>
      <c r="CL54" s="7"/>
      <c r="CM54" s="7"/>
      <c r="CN54" s="8"/>
      <c r="CO54" s="7"/>
      <c r="CP54" s="7"/>
      <c r="CQ54" s="7"/>
      <c r="CR54" s="8"/>
      <c r="CS54" s="7"/>
      <c r="CT54" s="7"/>
      <c r="CU54" s="7"/>
      <c r="CV54" s="8"/>
      <c r="CW54" s="7"/>
      <c r="CX54" s="7"/>
      <c r="CY54" s="7"/>
      <c r="CZ54" s="8"/>
      <c r="DA54" s="7"/>
      <c r="DB54" s="7"/>
      <c r="DC54" s="7"/>
      <c r="DD54" s="8"/>
      <c r="DE54" s="7"/>
      <c r="DF54" s="7"/>
      <c r="DG54" s="7"/>
      <c r="DH54" s="8"/>
      <c r="DI54" s="7"/>
      <c r="DJ54" s="7"/>
      <c r="DK54" s="7"/>
      <c r="DL54" s="8"/>
      <c r="DM54" s="7"/>
      <c r="DN54" s="7"/>
      <c r="DO54" s="7"/>
      <c r="DP54" s="8"/>
      <c r="DQ54" s="7"/>
      <c r="DR54" s="7"/>
      <c r="DS54" s="7"/>
      <c r="DT54" s="8"/>
      <c r="DU54" s="7"/>
      <c r="DV54" s="7"/>
      <c r="DW54" s="7"/>
      <c r="DX54" s="8"/>
      <c r="DY54" s="7"/>
      <c r="DZ54" s="7"/>
      <c r="EA54" s="7"/>
      <c r="EB54" s="8"/>
      <c r="EC54" s="7"/>
      <c r="ED54" s="7"/>
      <c r="EE54" s="7"/>
      <c r="EF54" s="8"/>
      <c r="EG54" s="7"/>
      <c r="EH54" s="7"/>
      <c r="EI54" s="7"/>
      <c r="EJ54" s="8"/>
      <c r="EK54" s="7"/>
      <c r="EL54" s="7"/>
      <c r="EM54" s="7"/>
      <c r="EN54" s="8"/>
      <c r="EO54" s="7"/>
      <c r="EP54" s="7"/>
      <c r="EQ54" s="7"/>
      <c r="ER54" s="8"/>
      <c r="ES54" s="7"/>
      <c r="ET54" s="7"/>
      <c r="EU54" s="7"/>
      <c r="EV54" s="8"/>
      <c r="EW54" s="7"/>
      <c r="EX54" s="7"/>
      <c r="EY54" s="7"/>
      <c r="EZ54" s="8"/>
      <c r="FA54" s="7"/>
      <c r="FB54" s="7"/>
      <c r="FC54" s="7"/>
      <c r="FD54" s="8"/>
      <c r="FE54" s="7"/>
      <c r="FF54" s="7"/>
      <c r="FG54" s="7"/>
      <c r="FH54" s="8"/>
      <c r="FI54" s="7"/>
      <c r="FJ54" s="7"/>
      <c r="FK54" s="7"/>
      <c r="FL54" s="8"/>
      <c r="FM54" s="7"/>
      <c r="FN54" s="7"/>
      <c r="FO54" s="7"/>
      <c r="FP54" s="8"/>
      <c r="FQ54" s="7"/>
      <c r="FR54" s="7"/>
      <c r="FS54" s="7"/>
      <c r="FT54" s="8"/>
      <c r="FU54" s="7"/>
      <c r="FV54" s="7"/>
      <c r="FW54" s="7"/>
      <c r="FX54" s="8"/>
      <c r="FY54" s="7"/>
      <c r="FZ54" s="7"/>
      <c r="GA54" s="7"/>
      <c r="GB54" s="8"/>
      <c r="GC54" s="7"/>
      <c r="GD54" s="7"/>
      <c r="GE54" s="7"/>
      <c r="GF54" s="8"/>
      <c r="GG54" s="7"/>
      <c r="GH54" s="7"/>
      <c r="GI54" s="7"/>
      <c r="GJ54" s="8"/>
      <c r="GK54" s="7"/>
      <c r="GL54" s="7"/>
      <c r="GM54" s="7"/>
      <c r="GN54" s="8"/>
      <c r="GO54" s="7"/>
      <c r="GP54" s="7"/>
      <c r="GQ54" s="7"/>
      <c r="GR54" s="8"/>
      <c r="GS54" s="7"/>
      <c r="GT54" s="7"/>
      <c r="GU54" s="7"/>
      <c r="GV54" s="8"/>
      <c r="GW54" s="7"/>
      <c r="GX54" s="7"/>
      <c r="GY54" s="7"/>
      <c r="GZ54" s="8"/>
      <c r="HA54" s="7"/>
      <c r="HB54" s="7"/>
      <c r="HC54" s="7"/>
      <c r="HD54" s="8"/>
      <c r="HE54" s="7"/>
      <c r="HF54" s="7"/>
      <c r="HG54" s="7"/>
      <c r="HH54" s="8"/>
      <c r="HI54" s="7"/>
      <c r="HJ54" s="7"/>
      <c r="HK54" s="7"/>
      <c r="HL54" s="8"/>
      <c r="HM54" s="7"/>
      <c r="HN54" s="7"/>
      <c r="HO54" s="7"/>
      <c r="HP54" s="8"/>
      <c r="HQ54" s="7"/>
      <c r="HR54" s="7"/>
      <c r="HS54" s="7"/>
      <c r="HT54" s="8"/>
      <c r="HU54" s="7"/>
      <c r="HV54" s="7"/>
      <c r="HW54" s="7"/>
      <c r="HX54" s="8"/>
      <c r="HY54" s="7"/>
      <c r="HZ54" s="7"/>
      <c r="IA54" s="7"/>
      <c r="IB54" s="8"/>
      <c r="IC54" s="7"/>
      <c r="ID54" s="7"/>
      <c r="IE54" s="7"/>
      <c r="IF54" s="8"/>
      <c r="IG54" s="7"/>
      <c r="IH54" s="7"/>
      <c r="II54" s="7"/>
    </row>
    <row r="55" spans="1:243">
      <c r="A55" t="s">
        <v>11</v>
      </c>
      <c r="B55" s="10"/>
      <c r="C55" s="10"/>
      <c r="D55" s="8"/>
      <c r="E55" s="7"/>
      <c r="F55" s="9"/>
      <c r="G55" s="7"/>
      <c r="H55" s="8"/>
      <c r="I55" s="7"/>
      <c r="J55" s="7">
        <f>400*H48</f>
        <v>11070</v>
      </c>
      <c r="K55" s="7"/>
      <c r="L55" s="8"/>
      <c r="M55" s="7"/>
      <c r="N55" s="7">
        <f>400*L48</f>
        <v>11480</v>
      </c>
      <c r="O55" s="7"/>
      <c r="P55" s="8"/>
      <c r="Q55" s="7"/>
      <c r="R55" s="7">
        <f>400*P48</f>
        <v>12290</v>
      </c>
      <c r="S55" s="7"/>
      <c r="T55" s="8"/>
      <c r="U55" s="7"/>
      <c r="V55" s="7">
        <f>400*T48</f>
        <v>12290</v>
      </c>
      <c r="W55" s="7"/>
      <c r="X55" s="8"/>
      <c r="Y55" s="7"/>
      <c r="Z55" s="7">
        <f>400*X48</f>
        <v>12290</v>
      </c>
      <c r="AA55" s="7"/>
      <c r="AB55" s="8"/>
      <c r="AC55" s="7"/>
      <c r="AD55" s="7">
        <f>400*AB48</f>
        <v>12700</v>
      </c>
      <c r="AE55" s="7"/>
      <c r="AF55" s="8"/>
      <c r="AG55" s="7"/>
      <c r="AH55" s="7">
        <f>400*AF48</f>
        <v>13930.000000000002</v>
      </c>
      <c r="AI55" s="7"/>
      <c r="AJ55" s="8"/>
      <c r="AK55" s="7"/>
      <c r="AL55" s="7">
        <f>400*AJ48</f>
        <v>13930.000000000002</v>
      </c>
      <c r="AM55" s="7"/>
      <c r="AN55" s="8"/>
      <c r="AO55" s="7"/>
      <c r="AP55" s="7">
        <f>400*AN48</f>
        <v>15160</v>
      </c>
      <c r="AQ55" s="7"/>
      <c r="AR55" s="8"/>
      <c r="AS55" s="7"/>
      <c r="AT55" s="7">
        <f>400*AR48</f>
        <v>15569.999999999998</v>
      </c>
      <c r="AU55" s="7"/>
      <c r="AV55" s="8"/>
      <c r="AW55" s="7"/>
      <c r="AX55" s="7">
        <f>400*AV48</f>
        <v>17210</v>
      </c>
      <c r="AY55" s="7"/>
      <c r="AZ55" s="8"/>
      <c r="BA55" s="7"/>
      <c r="BB55" s="7">
        <f>400*AZ48</f>
        <v>18440</v>
      </c>
      <c r="BC55" s="7"/>
      <c r="BD55" s="8"/>
      <c r="BE55" s="7"/>
      <c r="BF55" s="7">
        <f>400*BD48</f>
        <v>18840</v>
      </c>
      <c r="BG55" s="7"/>
      <c r="BH55" s="8"/>
      <c r="BI55" s="7"/>
      <c r="BJ55" s="7">
        <f>400*BH48</f>
        <v>18840</v>
      </c>
      <c r="BK55" s="7"/>
      <c r="BL55" s="8"/>
      <c r="BM55" s="7"/>
      <c r="BN55" s="7">
        <f>400*BL48</f>
        <v>22940</v>
      </c>
      <c r="BO55" s="7"/>
      <c r="BP55" s="8"/>
      <c r="BQ55" s="7"/>
      <c r="BR55" s="7">
        <f>400*BP48</f>
        <v>22940</v>
      </c>
      <c r="BS55" s="7"/>
      <c r="BT55" s="8"/>
      <c r="BU55" s="7"/>
      <c r="BV55" s="7">
        <f>400*BT48</f>
        <v>32770</v>
      </c>
      <c r="BW55" s="7"/>
      <c r="BX55" s="8"/>
      <c r="BY55" s="7"/>
      <c r="BZ55" s="7">
        <f>400*BX48</f>
        <v>43020</v>
      </c>
      <c r="CA55" s="7"/>
      <c r="CB55" s="8"/>
      <c r="CC55" s="7"/>
      <c r="CD55" s="7">
        <f>400*CB48</f>
        <v>53270.000000000007</v>
      </c>
      <c r="CE55" s="7"/>
      <c r="CF55" s="8"/>
      <c r="CG55" s="7"/>
      <c r="CH55" s="7">
        <f>400*CF48</f>
        <v>63929.999999999993</v>
      </c>
      <c r="CI55" s="7"/>
      <c r="CJ55" s="8"/>
      <c r="CK55" s="7"/>
      <c r="CL55" s="7">
        <f>400*CJ48</f>
        <v>73360</v>
      </c>
      <c r="CM55" s="7"/>
      <c r="CN55" s="8"/>
      <c r="CO55" s="7"/>
      <c r="CP55" s="7">
        <f>400*CN48</f>
        <v>83200</v>
      </c>
      <c r="CQ55" s="7"/>
      <c r="CR55" s="8"/>
      <c r="CS55" s="7"/>
      <c r="CT55" s="7">
        <f>400*CR48</f>
        <v>93040</v>
      </c>
      <c r="CU55" s="7"/>
      <c r="CV55" s="8"/>
      <c r="CW55" s="7"/>
      <c r="CX55" s="9"/>
      <c r="CY55" s="7"/>
      <c r="CZ55" s="8"/>
      <c r="DA55" s="7"/>
      <c r="DB55" s="7">
        <f>400*CZ48</f>
        <v>93040</v>
      </c>
      <c r="DC55" s="7"/>
      <c r="DD55" s="8"/>
      <c r="DE55" s="7"/>
      <c r="DF55" s="7">
        <f>400*DD48</f>
        <v>93040</v>
      </c>
      <c r="DG55" s="7"/>
      <c r="DH55" s="8"/>
      <c r="DI55" s="7"/>
      <c r="DJ55" s="7">
        <f>400*DH48</f>
        <v>93040</v>
      </c>
      <c r="DK55" s="7"/>
      <c r="DL55" s="8"/>
      <c r="DM55" s="7"/>
      <c r="DN55" s="7">
        <f>400*DL48</f>
        <v>93040</v>
      </c>
      <c r="DO55" s="7"/>
      <c r="DP55" s="8"/>
      <c r="DQ55" s="7"/>
      <c r="DR55" s="7">
        <f>400*DP48</f>
        <v>93040</v>
      </c>
      <c r="DS55" s="7"/>
      <c r="DT55" s="8"/>
      <c r="DU55" s="7"/>
      <c r="DV55" s="7">
        <f>400*DT48</f>
        <v>93040</v>
      </c>
      <c r="DW55" s="7"/>
      <c r="DX55" s="8"/>
      <c r="DY55" s="7"/>
      <c r="DZ55" s="7">
        <f>400*DX48</f>
        <v>93040</v>
      </c>
      <c r="EA55" s="7"/>
      <c r="EB55" s="8"/>
      <c r="EC55" s="7"/>
      <c r="ED55" s="7">
        <f>400*EB48</f>
        <v>93040</v>
      </c>
      <c r="EE55" s="7"/>
      <c r="EF55" s="8"/>
      <c r="EG55" s="7"/>
      <c r="EH55" s="7">
        <f>400*EF48</f>
        <v>93040</v>
      </c>
      <c r="EI55" s="7"/>
      <c r="EJ55" s="8"/>
      <c r="EK55" s="7"/>
      <c r="EL55" s="7">
        <f>400*EJ48</f>
        <v>93040</v>
      </c>
      <c r="EM55" s="7"/>
      <c r="EN55" s="8"/>
      <c r="EO55" s="7"/>
      <c r="EP55" s="7">
        <f>400*EN48</f>
        <v>93040</v>
      </c>
      <c r="EQ55" s="7"/>
      <c r="ER55" s="8"/>
      <c r="ES55" s="7"/>
      <c r="ET55" s="7">
        <f>400*ER48</f>
        <v>93040</v>
      </c>
      <c r="EU55" s="7"/>
      <c r="EV55" s="8"/>
      <c r="EW55" s="7"/>
      <c r="EX55" s="7">
        <f>400*EV48</f>
        <v>93040</v>
      </c>
      <c r="EY55" s="7"/>
      <c r="EZ55" s="8"/>
      <c r="FA55" s="7"/>
      <c r="FB55" s="7">
        <f>400*EZ48</f>
        <v>93040</v>
      </c>
      <c r="FC55" s="7"/>
      <c r="FD55" s="8"/>
      <c r="FE55" s="7"/>
      <c r="FF55" s="7">
        <f>400*FD48</f>
        <v>93040</v>
      </c>
      <c r="FG55" s="7"/>
      <c r="FH55" s="8"/>
      <c r="FI55" s="7"/>
      <c r="FJ55" s="7">
        <f>400*FH48</f>
        <v>89760</v>
      </c>
      <c r="FK55" s="7"/>
      <c r="FL55" s="8"/>
      <c r="FM55" s="7"/>
      <c r="FN55" s="7">
        <f>400*FL48</f>
        <v>90580</v>
      </c>
      <c r="FO55" s="7"/>
      <c r="FP55" s="8"/>
      <c r="FQ55" s="7"/>
      <c r="FR55" s="7">
        <f>400*FP48</f>
        <v>90580</v>
      </c>
      <c r="FS55" s="7"/>
      <c r="FT55" s="8"/>
      <c r="FU55" s="7"/>
      <c r="FV55" s="7">
        <f>400*FT48</f>
        <v>91400</v>
      </c>
      <c r="FW55" s="7"/>
      <c r="FX55" s="8"/>
      <c r="FY55" s="7"/>
      <c r="FZ55" s="7">
        <f>400*FX48</f>
        <v>91810</v>
      </c>
      <c r="GA55" s="7"/>
      <c r="GB55" s="8"/>
      <c r="GC55" s="7"/>
      <c r="GD55" s="7">
        <f>400*GB48</f>
        <v>92220</v>
      </c>
      <c r="GE55" s="7"/>
      <c r="GF55" s="8"/>
      <c r="GG55" s="7"/>
      <c r="GH55" s="7">
        <f>400*GF48</f>
        <v>92630</v>
      </c>
      <c r="GI55" s="7"/>
      <c r="GJ55" s="8"/>
      <c r="GK55" s="7"/>
      <c r="GL55" s="7">
        <f>400*GJ48</f>
        <v>93450</v>
      </c>
      <c r="GM55" s="7"/>
      <c r="GN55" s="8"/>
      <c r="GO55" s="7"/>
      <c r="GP55" s="7">
        <f>400*GN48</f>
        <v>89760</v>
      </c>
      <c r="GQ55" s="7"/>
      <c r="GR55" s="8"/>
      <c r="GS55" s="7"/>
      <c r="GT55" s="7">
        <f>400*GR48</f>
        <v>89760</v>
      </c>
      <c r="GU55" s="7"/>
      <c r="GV55" s="8"/>
      <c r="GW55" s="7"/>
      <c r="GX55" s="7">
        <f>400*GV48</f>
        <v>89760</v>
      </c>
      <c r="GY55" s="7"/>
      <c r="GZ55" s="8"/>
      <c r="HA55" s="7"/>
      <c r="HB55" s="7">
        <f>400*GZ48</f>
        <v>89760</v>
      </c>
      <c r="HC55" s="7"/>
      <c r="HD55" s="8"/>
      <c r="HE55" s="7"/>
      <c r="HF55" s="7">
        <f>400*HD48</f>
        <v>89760</v>
      </c>
      <c r="HG55" s="7"/>
      <c r="HH55" s="8"/>
      <c r="HI55" s="7"/>
      <c r="HJ55" s="7">
        <f>400*HH48</f>
        <v>90580</v>
      </c>
      <c r="HK55" s="7"/>
      <c r="HL55" s="8"/>
      <c r="HM55" s="7"/>
      <c r="HN55" s="7">
        <f>400*HL48</f>
        <v>90580</v>
      </c>
      <c r="HO55" s="7"/>
      <c r="HP55" s="8"/>
      <c r="HQ55" s="7"/>
      <c r="HR55" s="7">
        <f>400*HP48</f>
        <v>91400</v>
      </c>
      <c r="HS55" s="7"/>
      <c r="HT55" s="8"/>
      <c r="HU55" s="7"/>
      <c r="HV55" s="7">
        <f>400*HT48</f>
        <v>91810</v>
      </c>
      <c r="HW55" s="7"/>
      <c r="HX55" s="8"/>
      <c r="HY55" s="7"/>
      <c r="HZ55" s="7">
        <f>400*HX48</f>
        <v>92220</v>
      </c>
      <c r="IA55" s="7"/>
      <c r="IB55" s="8"/>
      <c r="IC55" s="7"/>
      <c r="ID55" s="7">
        <f>400*IB48</f>
        <v>92630</v>
      </c>
      <c r="IE55" s="7"/>
      <c r="IF55" s="8"/>
      <c r="IG55" s="7"/>
      <c r="IH55" s="7">
        <f>400*IF48</f>
        <v>93450</v>
      </c>
      <c r="II55" s="7"/>
    </row>
    <row r="56" spans="1:243">
      <c r="A56" t="s">
        <v>48</v>
      </c>
      <c r="B56" s="10"/>
      <c r="C56" s="10"/>
      <c r="D56" s="8"/>
      <c r="E56" s="7"/>
      <c r="F56" s="9">
        <f>5000+(INT(D48/10)*5000)</f>
        <v>15000</v>
      </c>
      <c r="G56" s="7"/>
      <c r="H56" s="8"/>
      <c r="I56" s="7"/>
      <c r="J56" s="9">
        <f>5000+(INT(H48/10)*5000)</f>
        <v>15000</v>
      </c>
      <c r="K56" s="7"/>
      <c r="L56" s="8"/>
      <c r="M56" s="7"/>
      <c r="N56" s="9">
        <f>5000+(INT(L48/10)*5000)</f>
        <v>15000</v>
      </c>
      <c r="O56" s="7"/>
      <c r="P56" s="8"/>
      <c r="Q56" s="7"/>
      <c r="R56" s="9">
        <f>5000+(INT(P48/10)*5000)</f>
        <v>20000</v>
      </c>
      <c r="S56" s="7"/>
      <c r="T56" s="8"/>
      <c r="U56" s="7"/>
      <c r="V56" s="9">
        <f>5000+(INT(T48/10)*5000)</f>
        <v>20000</v>
      </c>
      <c r="W56" s="7"/>
      <c r="X56" s="8"/>
      <c r="Y56" s="7"/>
      <c r="Z56" s="9">
        <f>5000+(INT(X48/10)*5000)</f>
        <v>20000</v>
      </c>
      <c r="AA56" s="7"/>
      <c r="AB56" s="8"/>
      <c r="AC56" s="7"/>
      <c r="AD56" s="9">
        <f>5000+(INT(AB48/10)*5000)</f>
        <v>20000</v>
      </c>
      <c r="AE56" s="7"/>
      <c r="AF56" s="8"/>
      <c r="AG56" s="7"/>
      <c r="AH56" s="9">
        <f>5000+(INT(AF48/10)*5000)</f>
        <v>20000</v>
      </c>
      <c r="AI56" s="7"/>
      <c r="AJ56" s="8"/>
      <c r="AK56" s="7"/>
      <c r="AL56" s="9">
        <f>5000+(INT(AJ48/10)*5000)</f>
        <v>20000</v>
      </c>
      <c r="AM56" s="7"/>
      <c r="AN56" s="8"/>
      <c r="AO56" s="7"/>
      <c r="AP56" s="9">
        <f>5000+(INT(AN48/10)*5000)</f>
        <v>20000</v>
      </c>
      <c r="AQ56" s="7"/>
      <c r="AR56" s="8"/>
      <c r="AS56" s="7"/>
      <c r="AT56" s="9">
        <f>5000+(INT(AR48/10)*5000)</f>
        <v>20000</v>
      </c>
      <c r="AU56" s="7"/>
      <c r="AV56" s="8"/>
      <c r="AW56" s="7"/>
      <c r="AX56" s="9">
        <f>5000+(INT(AV48/10)*5000)</f>
        <v>25000</v>
      </c>
      <c r="AY56" s="7"/>
      <c r="AZ56" s="8"/>
      <c r="BA56" s="7"/>
      <c r="BB56" s="9">
        <f>5000+(INT(AZ48/10)*5000)</f>
        <v>25000</v>
      </c>
      <c r="BC56" s="7"/>
      <c r="BD56" s="8"/>
      <c r="BE56" s="7"/>
      <c r="BF56" s="9">
        <f>5000+(INT(BD48/10)*5000)</f>
        <v>25000</v>
      </c>
      <c r="BG56" s="7"/>
      <c r="BH56" s="8"/>
      <c r="BI56" s="7"/>
      <c r="BJ56" s="9">
        <f>5000+(INT(BH48/10)*5000)</f>
        <v>25000</v>
      </c>
      <c r="BK56" s="7"/>
      <c r="BL56" s="8"/>
      <c r="BM56" s="7"/>
      <c r="BN56" s="9">
        <f>5000+(INT(BL48/10)*5000)</f>
        <v>30000</v>
      </c>
      <c r="BO56" s="7"/>
      <c r="BP56" s="8"/>
      <c r="BQ56" s="7"/>
      <c r="BR56" s="9">
        <f>5000+(INT(BP48/10)*5000)</f>
        <v>30000</v>
      </c>
      <c r="BS56" s="7"/>
      <c r="BT56" s="8"/>
      <c r="BU56" s="7"/>
      <c r="BV56" s="9">
        <f>5000+(INT(BT48/10)*5000)</f>
        <v>45000</v>
      </c>
      <c r="BW56" s="7"/>
      <c r="BX56" s="8"/>
      <c r="BY56" s="7"/>
      <c r="BZ56" s="9">
        <f>5000+(INT(BX48/10)*5000)</f>
        <v>55000</v>
      </c>
      <c r="CA56" s="7"/>
      <c r="CB56" s="8"/>
      <c r="CC56" s="7"/>
      <c r="CD56" s="9">
        <f>5000+(INT(CB48/10)*5000)</f>
        <v>70000</v>
      </c>
      <c r="CE56" s="7"/>
      <c r="CF56" s="8"/>
      <c r="CG56" s="7"/>
      <c r="CH56" s="9">
        <f>5000+(INT(CF48/10)*5000)</f>
        <v>80000</v>
      </c>
      <c r="CI56" s="7"/>
      <c r="CJ56" s="8"/>
      <c r="CK56" s="7"/>
      <c r="CL56" s="9">
        <f>5000+(INT(CJ48/10)*5000)</f>
        <v>95000</v>
      </c>
      <c r="CM56" s="7"/>
      <c r="CN56" s="8"/>
      <c r="CO56" s="7"/>
      <c r="CP56" s="9">
        <f>5000+(INT(CN48/10)*5000)</f>
        <v>105000</v>
      </c>
      <c r="CQ56" s="7"/>
      <c r="CR56" s="8"/>
      <c r="CS56" s="7"/>
      <c r="CT56" s="9">
        <f>5000+(INT(CR48/10)*5000)</f>
        <v>120000</v>
      </c>
      <c r="CU56" s="7"/>
      <c r="CV56" s="8"/>
      <c r="CW56" s="7"/>
      <c r="CX56" s="9">
        <f>5000+(INT(CV48/10)*5000)</f>
        <v>120000</v>
      </c>
      <c r="CY56" s="7"/>
      <c r="CZ56" s="8"/>
      <c r="DA56" s="7"/>
      <c r="DB56" s="9">
        <f>5000+(INT(CZ48/10)*5000)</f>
        <v>120000</v>
      </c>
      <c r="DC56" s="7"/>
      <c r="DD56" s="8"/>
      <c r="DE56" s="7"/>
      <c r="DF56" s="9">
        <f>5000+(INT(DD48/10)*5000)</f>
        <v>120000</v>
      </c>
      <c r="DG56" s="7"/>
      <c r="DH56" s="8"/>
      <c r="DI56" s="7"/>
      <c r="DJ56" s="9">
        <f>5000+(INT(DH48/10)*5000)</f>
        <v>120000</v>
      </c>
      <c r="DK56" s="7"/>
      <c r="DL56" s="8"/>
      <c r="DM56" s="7"/>
      <c r="DN56" s="9">
        <f>5000+(INT(DL48/10)*5000)</f>
        <v>120000</v>
      </c>
      <c r="DO56" s="7"/>
      <c r="DP56" s="8"/>
      <c r="DQ56" s="7"/>
      <c r="DR56" s="9">
        <f>5000+(INT(DP48/10)*5000)</f>
        <v>120000</v>
      </c>
      <c r="DS56" s="7"/>
      <c r="DT56" s="8"/>
      <c r="DU56" s="7"/>
      <c r="DV56" s="9">
        <f>5000+(INT(DT48/10)*5000)</f>
        <v>120000</v>
      </c>
      <c r="DW56" s="7"/>
      <c r="DX56" s="8"/>
      <c r="DY56" s="7"/>
      <c r="DZ56" s="9">
        <f>5000+(INT(DX48/10)*5000)</f>
        <v>120000</v>
      </c>
      <c r="EA56" s="7"/>
      <c r="EB56" s="8"/>
      <c r="EC56" s="7"/>
      <c r="ED56" s="9">
        <f>5000+(INT(EB48/10)*5000)</f>
        <v>120000</v>
      </c>
      <c r="EE56" s="7"/>
      <c r="EF56" s="8"/>
      <c r="EG56" s="7"/>
      <c r="EH56" s="9">
        <f>5000+(INT(EF48/10)*5000)</f>
        <v>120000</v>
      </c>
      <c r="EI56" s="7"/>
      <c r="EJ56" s="8"/>
      <c r="EK56" s="7"/>
      <c r="EL56" s="9">
        <f>5000+(INT(EJ48/10)*5000)</f>
        <v>120000</v>
      </c>
      <c r="EM56" s="7"/>
      <c r="EN56" s="8"/>
      <c r="EO56" s="7"/>
      <c r="EP56" s="9">
        <f>5000+(INT(EN48/10)*5000)</f>
        <v>120000</v>
      </c>
      <c r="EQ56" s="7"/>
      <c r="ER56" s="8"/>
      <c r="ES56" s="7"/>
      <c r="ET56" s="9">
        <f>5000+(INT(ER48/10)*5000)</f>
        <v>120000</v>
      </c>
      <c r="EU56" s="7"/>
      <c r="EV56" s="8"/>
      <c r="EW56" s="7"/>
      <c r="EX56" s="9">
        <f>5000+(INT(EV48/10)*5000)</f>
        <v>120000</v>
      </c>
      <c r="EY56" s="7"/>
      <c r="EZ56" s="8"/>
      <c r="FA56" s="7"/>
      <c r="FB56" s="9">
        <f>5000+(INT(EZ48/10)*5000)</f>
        <v>120000</v>
      </c>
      <c r="FC56" s="7"/>
      <c r="FD56" s="8"/>
      <c r="FE56" s="7"/>
      <c r="FF56" s="9">
        <f>5000+(INT(FD48/10)*5000)</f>
        <v>120000</v>
      </c>
      <c r="FG56" s="7"/>
      <c r="FH56" s="8"/>
      <c r="FI56" s="7"/>
      <c r="FJ56" s="9">
        <f>5000+(INT(FH48/10)*5000)</f>
        <v>115000</v>
      </c>
      <c r="FK56" s="7"/>
      <c r="FL56" s="8"/>
      <c r="FM56" s="7"/>
      <c r="FN56" s="9">
        <f>5000+(INT(FL48/10)*5000)</f>
        <v>115000</v>
      </c>
      <c r="FO56" s="7"/>
      <c r="FP56" s="8"/>
      <c r="FQ56" s="7"/>
      <c r="FR56" s="9">
        <f>5000+(INT(FP48/10)*5000)</f>
        <v>115000</v>
      </c>
      <c r="FS56" s="7"/>
      <c r="FT56" s="8"/>
      <c r="FU56" s="7"/>
      <c r="FV56" s="9">
        <f>5000+(INT(FT48/10)*5000)</f>
        <v>115000</v>
      </c>
      <c r="FW56" s="7"/>
      <c r="FX56" s="8"/>
      <c r="FY56" s="7"/>
      <c r="FZ56" s="9">
        <f>5000+(INT(FX48/10)*5000)</f>
        <v>115000</v>
      </c>
      <c r="GA56" s="7"/>
      <c r="GB56" s="8"/>
      <c r="GC56" s="7"/>
      <c r="GD56" s="9">
        <f>5000+(INT(GB48/10)*5000)</f>
        <v>120000</v>
      </c>
      <c r="GE56" s="7"/>
      <c r="GF56" s="8"/>
      <c r="GG56" s="7"/>
      <c r="GH56" s="9">
        <f>5000+(INT(GF48/10)*5000)</f>
        <v>120000</v>
      </c>
      <c r="GI56" s="7"/>
      <c r="GJ56" s="8"/>
      <c r="GK56" s="7"/>
      <c r="GL56" s="9">
        <f>5000+(INT(GJ48/10)*5000)</f>
        <v>120000</v>
      </c>
      <c r="GM56" s="7"/>
      <c r="GN56" s="8"/>
      <c r="GO56" s="7"/>
      <c r="GP56" s="9">
        <f>5000+(INT(GN48/10)*5000)</f>
        <v>115000</v>
      </c>
      <c r="GQ56" s="7"/>
      <c r="GR56" s="8"/>
      <c r="GS56" s="7"/>
      <c r="GT56" s="9">
        <f>5000+(INT(GR48/10)*5000)</f>
        <v>115000</v>
      </c>
      <c r="GU56" s="7"/>
      <c r="GV56" s="8"/>
      <c r="GW56" s="7"/>
      <c r="GX56" s="9">
        <f>5000+(INT(GV48/10)*5000)</f>
        <v>115000</v>
      </c>
      <c r="GY56" s="7"/>
      <c r="GZ56" s="8"/>
      <c r="HA56" s="7"/>
      <c r="HB56" s="9">
        <f>5000+(INT(GZ48/10)*5000)</f>
        <v>115000</v>
      </c>
      <c r="HC56" s="7"/>
      <c r="HD56" s="8"/>
      <c r="HE56" s="7"/>
      <c r="HF56" s="9">
        <f>5000+(INT(HD48/10)*5000)</f>
        <v>115000</v>
      </c>
      <c r="HG56" s="7"/>
      <c r="HH56" s="8"/>
      <c r="HI56" s="7"/>
      <c r="HJ56" s="9">
        <f>5000+(INT(HH48/10)*5000)</f>
        <v>115000</v>
      </c>
      <c r="HK56" s="7"/>
      <c r="HL56" s="8"/>
      <c r="HM56" s="7"/>
      <c r="HN56" s="9">
        <f>5000+(INT(HL48/10)*5000)</f>
        <v>115000</v>
      </c>
      <c r="HO56" s="7"/>
      <c r="HP56" s="8"/>
      <c r="HQ56" s="7"/>
      <c r="HR56" s="9">
        <f>5000+(INT(HP48/10)*5000)</f>
        <v>115000</v>
      </c>
      <c r="HS56" s="7"/>
      <c r="HT56" s="8"/>
      <c r="HU56" s="7"/>
      <c r="HV56" s="9">
        <f>5000+(INT(HT48/10)*5000)</f>
        <v>115000</v>
      </c>
      <c r="HW56" s="7"/>
      <c r="HX56" s="8"/>
      <c r="HY56" s="7"/>
      <c r="HZ56" s="9">
        <f>5000+(INT(HX48/10)*5000)</f>
        <v>120000</v>
      </c>
      <c r="IA56" s="7"/>
      <c r="IB56" s="8"/>
      <c r="IC56" s="7"/>
      <c r="ID56" s="9">
        <f>5000+(INT(IB48/10)*5000)</f>
        <v>120000</v>
      </c>
      <c r="IE56" s="7"/>
      <c r="IF56" s="8"/>
      <c r="IG56" s="7"/>
      <c r="IH56" s="9">
        <f>5000+(INT(IF48/10)*5000)</f>
        <v>120000</v>
      </c>
      <c r="II56" s="7"/>
    </row>
    <row r="57" spans="1:243">
      <c r="A57" t="s">
        <v>19</v>
      </c>
      <c r="B57" s="10"/>
      <c r="C57" s="10"/>
      <c r="D57" s="8"/>
      <c r="E57" s="7"/>
      <c r="F57" s="9">
        <v>2000</v>
      </c>
      <c r="G57" s="7"/>
      <c r="H57" s="8"/>
      <c r="I57" s="7"/>
      <c r="J57" s="7">
        <v>2000</v>
      </c>
      <c r="K57" s="7"/>
      <c r="L57" s="8"/>
      <c r="M57" s="7"/>
      <c r="N57" s="7">
        <v>2000</v>
      </c>
      <c r="O57" s="7"/>
      <c r="P57" s="8"/>
      <c r="Q57" s="7"/>
      <c r="R57" s="7">
        <v>2500</v>
      </c>
      <c r="S57" s="7"/>
      <c r="T57" s="8"/>
      <c r="U57" s="7"/>
      <c r="V57" s="7">
        <v>2500</v>
      </c>
      <c r="W57" s="7"/>
      <c r="X57" s="8"/>
      <c r="Y57" s="7"/>
      <c r="Z57" s="7">
        <v>3000</v>
      </c>
      <c r="AA57" s="7"/>
      <c r="AB57" s="8"/>
      <c r="AC57" s="7"/>
      <c r="AD57" s="7">
        <v>3000</v>
      </c>
      <c r="AE57" s="7"/>
      <c r="AF57" s="8"/>
      <c r="AG57" s="7"/>
      <c r="AH57" s="7">
        <v>3500</v>
      </c>
      <c r="AI57" s="7"/>
      <c r="AJ57" s="8"/>
      <c r="AK57" s="7"/>
      <c r="AL57" s="7">
        <v>3500</v>
      </c>
      <c r="AM57" s="7"/>
      <c r="AN57" s="8"/>
      <c r="AO57" s="7"/>
      <c r="AP57" s="7">
        <v>4000</v>
      </c>
      <c r="AQ57" s="7"/>
      <c r="AR57" s="8"/>
      <c r="AS57" s="7"/>
      <c r="AT57" s="7">
        <v>4000</v>
      </c>
      <c r="AU57" s="7"/>
      <c r="AV57" s="8"/>
      <c r="AW57" s="7"/>
      <c r="AX57" s="7">
        <v>24000</v>
      </c>
      <c r="AY57" s="7"/>
      <c r="AZ57" s="8"/>
      <c r="BA57" s="7"/>
      <c r="BB57" s="7">
        <v>24000</v>
      </c>
      <c r="BC57" s="7"/>
      <c r="BD57" s="8"/>
      <c r="BE57" s="7"/>
      <c r="BF57" s="7">
        <v>25000</v>
      </c>
      <c r="BG57" s="7"/>
      <c r="BH57" s="8"/>
      <c r="BI57" s="7"/>
      <c r="BJ57" s="7">
        <v>25000</v>
      </c>
      <c r="BK57" s="7"/>
      <c r="BL57" s="8"/>
      <c r="BM57" s="7"/>
      <c r="BN57" s="7">
        <v>30000</v>
      </c>
      <c r="BO57" s="7"/>
      <c r="BP57" s="8"/>
      <c r="BQ57" s="7"/>
      <c r="BR57" s="7">
        <v>30000</v>
      </c>
      <c r="BS57" s="7"/>
      <c r="BT57" s="8"/>
      <c r="BU57" s="7"/>
      <c r="BV57" s="7">
        <v>30000</v>
      </c>
      <c r="BW57" s="7"/>
      <c r="BX57" s="8"/>
      <c r="BY57" s="7"/>
      <c r="BZ57" s="7">
        <v>30000</v>
      </c>
      <c r="CA57" s="7"/>
      <c r="CB57" s="8"/>
      <c r="CC57" s="7"/>
      <c r="CD57" s="7">
        <v>30000</v>
      </c>
      <c r="CE57" s="7"/>
      <c r="CF57" s="8"/>
      <c r="CG57" s="7"/>
      <c r="CH57" s="7">
        <v>30000</v>
      </c>
      <c r="CI57" s="7"/>
      <c r="CJ57" s="8"/>
      <c r="CK57" s="7"/>
      <c r="CL57" s="7">
        <v>30000</v>
      </c>
      <c r="CM57" s="7"/>
      <c r="CN57" s="8"/>
      <c r="CO57" s="7"/>
      <c r="CP57" s="7">
        <v>30000</v>
      </c>
      <c r="CQ57" s="7"/>
      <c r="CR57" s="8"/>
      <c r="CS57" s="7"/>
      <c r="CT57" s="7">
        <v>30000</v>
      </c>
      <c r="CU57" s="7"/>
      <c r="CV57" s="8"/>
      <c r="CW57" s="7"/>
      <c r="CX57" s="9">
        <v>2000</v>
      </c>
      <c r="CY57" s="7"/>
      <c r="CZ57" s="8"/>
      <c r="DA57" s="7"/>
      <c r="DB57" s="7">
        <v>2000</v>
      </c>
      <c r="DC57" s="7"/>
      <c r="DD57" s="8"/>
      <c r="DE57" s="7"/>
      <c r="DF57" s="7">
        <v>2000</v>
      </c>
      <c r="DG57" s="7"/>
      <c r="DH57" s="8"/>
      <c r="DI57" s="7"/>
      <c r="DJ57" s="7">
        <v>2500</v>
      </c>
      <c r="DK57" s="7"/>
      <c r="DL57" s="8"/>
      <c r="DM57" s="7"/>
      <c r="DN57" s="7">
        <v>2500</v>
      </c>
      <c r="DO57" s="7"/>
      <c r="DP57" s="8"/>
      <c r="DQ57" s="7"/>
      <c r="DR57" s="7">
        <v>3000</v>
      </c>
      <c r="DS57" s="7"/>
      <c r="DT57" s="8"/>
      <c r="DU57" s="7"/>
      <c r="DV57" s="7">
        <v>3000</v>
      </c>
      <c r="DW57" s="7"/>
      <c r="DX57" s="8"/>
      <c r="DY57" s="7"/>
      <c r="DZ57" s="7">
        <v>3500</v>
      </c>
      <c r="EA57" s="7"/>
      <c r="EB57" s="8"/>
      <c r="EC57" s="7"/>
      <c r="ED57" s="7">
        <v>3500</v>
      </c>
      <c r="EE57" s="7"/>
      <c r="EF57" s="8"/>
      <c r="EG57" s="7"/>
      <c r="EH57" s="7">
        <v>4000</v>
      </c>
      <c r="EI57" s="7"/>
      <c r="EJ57" s="8"/>
      <c r="EK57" s="7"/>
      <c r="EL57" s="7">
        <v>4000</v>
      </c>
      <c r="EM57" s="7"/>
      <c r="EN57" s="8"/>
      <c r="EO57" s="7"/>
      <c r="EP57" s="7">
        <v>24000</v>
      </c>
      <c r="EQ57" s="7"/>
      <c r="ER57" s="8"/>
      <c r="ES57" s="7"/>
      <c r="ET57" s="7">
        <v>24000</v>
      </c>
      <c r="EU57" s="7"/>
      <c r="EV57" s="8"/>
      <c r="EW57" s="7"/>
      <c r="EX57" s="7">
        <v>25000</v>
      </c>
      <c r="EY57" s="7"/>
      <c r="EZ57" s="8"/>
      <c r="FA57" s="7"/>
      <c r="FB57" s="7">
        <v>25000</v>
      </c>
      <c r="FC57" s="7"/>
      <c r="FD57" s="8"/>
      <c r="FE57" s="7"/>
      <c r="FF57" s="7">
        <v>30000</v>
      </c>
      <c r="FG57" s="7"/>
      <c r="FH57" s="8"/>
      <c r="FI57" s="7"/>
      <c r="FJ57" s="7">
        <v>30000</v>
      </c>
      <c r="FK57" s="7"/>
      <c r="FL57" s="8"/>
      <c r="FM57" s="7"/>
      <c r="FN57" s="7">
        <v>30000</v>
      </c>
      <c r="FO57" s="7"/>
      <c r="FP57" s="8"/>
      <c r="FQ57" s="7"/>
      <c r="FR57" s="7">
        <v>30000</v>
      </c>
      <c r="FS57" s="7"/>
      <c r="FT57" s="8"/>
      <c r="FU57" s="7"/>
      <c r="FV57" s="7">
        <v>30000</v>
      </c>
      <c r="FW57" s="7"/>
      <c r="FX57" s="8"/>
      <c r="FY57" s="7"/>
      <c r="FZ57" s="7">
        <v>30000</v>
      </c>
      <c r="GA57" s="7"/>
      <c r="GB57" s="8"/>
      <c r="GC57" s="7"/>
      <c r="GD57" s="7">
        <v>30000</v>
      </c>
      <c r="GE57" s="7"/>
      <c r="GF57" s="8"/>
      <c r="GG57" s="7"/>
      <c r="GH57" s="7">
        <v>30000</v>
      </c>
      <c r="GI57" s="7"/>
      <c r="GJ57" s="8"/>
      <c r="GK57" s="7"/>
      <c r="GL57" s="7">
        <v>30000</v>
      </c>
      <c r="GM57" s="7"/>
      <c r="GN57" s="8"/>
      <c r="GO57" s="7"/>
      <c r="GP57" s="7">
        <v>24000</v>
      </c>
      <c r="GQ57" s="7"/>
      <c r="GR57" s="8"/>
      <c r="GS57" s="7"/>
      <c r="GT57" s="7">
        <v>25000</v>
      </c>
      <c r="GU57" s="7"/>
      <c r="GV57" s="8"/>
      <c r="GW57" s="7"/>
      <c r="GX57" s="7">
        <v>25000</v>
      </c>
      <c r="GY57" s="7"/>
      <c r="GZ57" s="8"/>
      <c r="HA57" s="7"/>
      <c r="HB57" s="7">
        <v>30000</v>
      </c>
      <c r="HC57" s="7"/>
      <c r="HD57" s="8"/>
      <c r="HE57" s="7"/>
      <c r="HF57" s="7">
        <v>30000</v>
      </c>
      <c r="HG57" s="7"/>
      <c r="HH57" s="8"/>
      <c r="HI57" s="7"/>
      <c r="HJ57" s="7">
        <v>30000</v>
      </c>
      <c r="HK57" s="7"/>
      <c r="HL57" s="8"/>
      <c r="HM57" s="7"/>
      <c r="HN57" s="7">
        <v>30000</v>
      </c>
      <c r="HO57" s="7"/>
      <c r="HP57" s="8"/>
      <c r="HQ57" s="7"/>
      <c r="HR57" s="7">
        <v>30000</v>
      </c>
      <c r="HS57" s="7"/>
      <c r="HT57" s="8"/>
      <c r="HU57" s="7"/>
      <c r="HV57" s="7">
        <v>30000</v>
      </c>
      <c r="HW57" s="7"/>
      <c r="HX57" s="8"/>
      <c r="HY57" s="7"/>
      <c r="HZ57" s="7">
        <v>30000</v>
      </c>
      <c r="IA57" s="7"/>
      <c r="IB57" s="8"/>
      <c r="IC57" s="7"/>
      <c r="ID57" s="7">
        <v>30000</v>
      </c>
      <c r="IE57" s="7"/>
      <c r="IF57" s="8"/>
      <c r="IG57" s="7"/>
      <c r="IH57" s="7">
        <v>30000</v>
      </c>
      <c r="II57" s="7"/>
    </row>
    <row r="58" spans="1:243">
      <c r="A58" t="s">
        <v>22</v>
      </c>
      <c r="B58" s="10"/>
      <c r="C58" s="10"/>
      <c r="D58" s="8"/>
      <c r="E58" s="7"/>
      <c r="F58" s="9">
        <f>20000+(H32*20000)</f>
        <v>40000</v>
      </c>
      <c r="G58" s="7"/>
      <c r="H58" s="8"/>
      <c r="I58" s="7"/>
      <c r="J58" s="9">
        <f>20000+(L32*20000)</f>
        <v>40000</v>
      </c>
      <c r="K58" s="7"/>
      <c r="L58" s="8"/>
      <c r="M58" s="7"/>
      <c r="N58" s="9">
        <f>20000+(P32*20000)</f>
        <v>40000</v>
      </c>
      <c r="O58" s="7"/>
      <c r="P58" s="8"/>
      <c r="Q58" s="7"/>
      <c r="R58" s="9">
        <f>20000+(T32*20000)</f>
        <v>40000</v>
      </c>
      <c r="S58" s="7"/>
      <c r="T58" s="8"/>
      <c r="U58" s="7"/>
      <c r="V58" s="9">
        <f>20000+(X32*20000)</f>
        <v>40000</v>
      </c>
      <c r="W58" s="7"/>
      <c r="X58" s="8"/>
      <c r="Y58" s="7"/>
      <c r="Z58" s="9">
        <f>20000+(AB32*20000)</f>
        <v>40000</v>
      </c>
      <c r="AA58" s="7"/>
      <c r="AB58" s="8"/>
      <c r="AC58" s="7"/>
      <c r="AD58" s="9">
        <f>20000+(AF32*20000)</f>
        <v>40000</v>
      </c>
      <c r="AE58" s="7"/>
      <c r="AF58" s="8"/>
      <c r="AG58" s="7"/>
      <c r="AH58" s="9">
        <f>20000+(AJ32*20000)</f>
        <v>40000</v>
      </c>
      <c r="AI58" s="7"/>
      <c r="AJ58" s="8"/>
      <c r="AK58" s="7"/>
      <c r="AL58" s="9">
        <f>20000+(AN32*20000)</f>
        <v>60000</v>
      </c>
      <c r="AM58" s="7"/>
      <c r="AN58" s="8"/>
      <c r="AO58" s="7"/>
      <c r="AP58" s="9">
        <f>20000+(AR32*20000)</f>
        <v>60000</v>
      </c>
      <c r="AQ58" s="7"/>
      <c r="AR58" s="8"/>
      <c r="AS58" s="7"/>
      <c r="AT58" s="9">
        <f>20000+(AV32*20000)</f>
        <v>80000</v>
      </c>
      <c r="AU58" s="7"/>
      <c r="AV58" s="8"/>
      <c r="AW58" s="7"/>
      <c r="AX58" s="9">
        <f>20000+(AZ32*20000)</f>
        <v>120000</v>
      </c>
      <c r="AY58" s="7"/>
      <c r="AZ58" s="8"/>
      <c r="BA58" s="7"/>
      <c r="BB58" s="9">
        <f>20000+(BD32*20000)</f>
        <v>120000</v>
      </c>
      <c r="BC58" s="7"/>
      <c r="BD58" s="8"/>
      <c r="BE58" s="7"/>
      <c r="BF58" s="9">
        <f>20000+(BH32*20000)</f>
        <v>120000</v>
      </c>
      <c r="BG58" s="7"/>
      <c r="BH58" s="8"/>
      <c r="BI58" s="7"/>
      <c r="BJ58" s="9">
        <f>20000+(BL32*20000)</f>
        <v>220000</v>
      </c>
      <c r="BK58" s="7"/>
      <c r="BL58" s="8"/>
      <c r="BM58" s="7"/>
      <c r="BN58" s="9">
        <f>20000+(BP32*20000)</f>
        <v>220000</v>
      </c>
      <c r="BO58" s="7"/>
      <c r="BP58" s="8"/>
      <c r="BQ58" s="7"/>
      <c r="BR58" s="9">
        <f>20000+(BT32*20000)</f>
        <v>420000</v>
      </c>
      <c r="BS58" s="7"/>
      <c r="BT58" s="8"/>
      <c r="BU58" s="7"/>
      <c r="BV58" s="9">
        <f>20000+(BX32*20000)</f>
        <v>620000</v>
      </c>
      <c r="BW58" s="7"/>
      <c r="BX58" s="8"/>
      <c r="BY58" s="7"/>
      <c r="BZ58" s="9">
        <f>20000+(CB32*20000)</f>
        <v>820000</v>
      </c>
      <c r="CA58" s="7"/>
      <c r="CB58" s="8"/>
      <c r="CC58" s="7"/>
      <c r="CD58" s="9">
        <f>20000+(CF32*20000)</f>
        <v>1020000</v>
      </c>
      <c r="CE58" s="7"/>
      <c r="CF58" s="8"/>
      <c r="CG58" s="7"/>
      <c r="CH58" s="9">
        <f>20000+(CJ32*20000)</f>
        <v>1220000</v>
      </c>
      <c r="CI58" s="7"/>
      <c r="CJ58" s="8"/>
      <c r="CK58" s="7"/>
      <c r="CL58" s="9">
        <f>20000+(CN32*20000)</f>
        <v>1420000</v>
      </c>
      <c r="CM58" s="7"/>
      <c r="CN58" s="8"/>
      <c r="CO58" s="7"/>
      <c r="CP58" s="9">
        <f>20000+(CR32*20000)</f>
        <v>1620000</v>
      </c>
      <c r="CQ58" s="7"/>
      <c r="CR58" s="8"/>
      <c r="CS58" s="7"/>
      <c r="CT58" s="9">
        <f>20000+(CV32*20000)</f>
        <v>1620000</v>
      </c>
      <c r="CU58" s="7"/>
      <c r="CV58" s="8"/>
      <c r="CW58" s="7"/>
      <c r="CX58" s="9">
        <f>20000+(CZ32*20000)</f>
        <v>1620000</v>
      </c>
      <c r="CY58" s="7"/>
      <c r="CZ58" s="8"/>
      <c r="DA58" s="7"/>
      <c r="DB58" s="9">
        <f>20000+(DD32*20000)</f>
        <v>1620000</v>
      </c>
      <c r="DC58" s="7"/>
      <c r="DD58" s="8"/>
      <c r="DE58" s="7"/>
      <c r="DF58" s="9">
        <f>20000+(DH32*20000)</f>
        <v>1620000</v>
      </c>
      <c r="DG58" s="7"/>
      <c r="DH58" s="8"/>
      <c r="DI58" s="7"/>
      <c r="DJ58" s="9">
        <f>20000+(DL32*20000)</f>
        <v>1620000</v>
      </c>
      <c r="DK58" s="7"/>
      <c r="DL58" s="8"/>
      <c r="DM58" s="7"/>
      <c r="DN58" s="9">
        <f>20000+(DP32*20000)</f>
        <v>1620000</v>
      </c>
      <c r="DO58" s="7"/>
      <c r="DP58" s="8"/>
      <c r="DQ58" s="7"/>
      <c r="DR58" s="9">
        <f>20000+(DT32*20000)</f>
        <v>1620000</v>
      </c>
      <c r="DS58" s="7"/>
      <c r="DT58" s="8"/>
      <c r="DU58" s="7"/>
      <c r="DV58" s="9">
        <f>20000+(DX32*20000)</f>
        <v>1620000</v>
      </c>
      <c r="DW58" s="7"/>
      <c r="DX58" s="8"/>
      <c r="DY58" s="7"/>
      <c r="DZ58" s="9">
        <f>20000+(EB32*20000)</f>
        <v>1620000</v>
      </c>
      <c r="EA58" s="7"/>
      <c r="EB58" s="8"/>
      <c r="EC58" s="7"/>
      <c r="ED58" s="9">
        <f>20000+(EF32*20000)</f>
        <v>1620000</v>
      </c>
      <c r="EE58" s="7"/>
      <c r="EF58" s="8"/>
      <c r="EG58" s="7"/>
      <c r="EH58" s="9">
        <f>20000+(EJ32*20000)</f>
        <v>1620000</v>
      </c>
      <c r="EI58" s="7"/>
      <c r="EJ58" s="8"/>
      <c r="EK58" s="7"/>
      <c r="EL58" s="9">
        <f>20000+(EN32*20000)</f>
        <v>1620000</v>
      </c>
      <c r="EM58" s="7"/>
      <c r="EN58" s="8"/>
      <c r="EO58" s="7"/>
      <c r="EP58" s="9">
        <f>20000+(ER32*20000)</f>
        <v>1620000</v>
      </c>
      <c r="EQ58" s="7"/>
      <c r="ER58" s="8"/>
      <c r="ES58" s="7"/>
      <c r="ET58" s="9">
        <f>20000+(EV32*20000)</f>
        <v>1620000</v>
      </c>
      <c r="EU58" s="7"/>
      <c r="EV58" s="8"/>
      <c r="EW58" s="7"/>
      <c r="EX58" s="9">
        <f>20000+(EZ32*20000)</f>
        <v>1620000</v>
      </c>
      <c r="EY58" s="7"/>
      <c r="EZ58" s="8"/>
      <c r="FA58" s="7"/>
      <c r="FB58" s="9">
        <f>20000+(FD32*20000)</f>
        <v>1620000</v>
      </c>
      <c r="FC58" s="7"/>
      <c r="FD58" s="8"/>
      <c r="FE58" s="7"/>
      <c r="FF58" s="9">
        <f>20000+(FH32*20000)</f>
        <v>1620000</v>
      </c>
      <c r="FG58" s="7"/>
      <c r="FH58" s="8"/>
      <c r="FI58" s="7"/>
      <c r="FJ58" s="9">
        <f>20000+(FL32*20000)</f>
        <v>1620000</v>
      </c>
      <c r="FK58" s="7"/>
      <c r="FL58" s="8"/>
      <c r="FM58" s="7"/>
      <c r="FN58" s="9">
        <f>20000+(FP32*20000)</f>
        <v>1620000</v>
      </c>
      <c r="FO58" s="7"/>
      <c r="FP58" s="8"/>
      <c r="FQ58" s="7"/>
      <c r="FR58" s="9">
        <f>20000+(FT32*20000)</f>
        <v>1620000</v>
      </c>
      <c r="FS58" s="7"/>
      <c r="FT58" s="8"/>
      <c r="FU58" s="7"/>
      <c r="FV58" s="9">
        <f>20000+(FX32*20000)</f>
        <v>1620000</v>
      </c>
      <c r="FW58" s="7"/>
      <c r="FX58" s="8"/>
      <c r="FY58" s="7"/>
      <c r="FZ58" s="9">
        <f>20000+(GB32*20000)</f>
        <v>1620000</v>
      </c>
      <c r="GA58" s="7"/>
      <c r="GB58" s="8"/>
      <c r="GC58" s="7"/>
      <c r="GD58" s="9">
        <f>20000+(GF32*20000)</f>
        <v>1620000</v>
      </c>
      <c r="GE58" s="7"/>
      <c r="GF58" s="8"/>
      <c r="GG58" s="7"/>
      <c r="GH58" s="9">
        <f>20000+(GJ32*20000)</f>
        <v>1620000</v>
      </c>
      <c r="GI58" s="7"/>
      <c r="GJ58" s="8"/>
      <c r="GK58" s="7"/>
      <c r="GL58" s="9">
        <f>20000+(GN32*20000)</f>
        <v>1620000</v>
      </c>
      <c r="GM58" s="7"/>
      <c r="GN58" s="8"/>
      <c r="GO58" s="7"/>
      <c r="GP58" s="9">
        <f>20000+(GR32*20000)</f>
        <v>1620000</v>
      </c>
      <c r="GQ58" s="7"/>
      <c r="GR58" s="8"/>
      <c r="GS58" s="7"/>
      <c r="GT58" s="9">
        <f>20000+(GV32*20000)</f>
        <v>1620000</v>
      </c>
      <c r="GU58" s="7"/>
      <c r="GV58" s="8"/>
      <c r="GW58" s="7"/>
      <c r="GX58" s="9">
        <f>20000+(GZ32*20000)</f>
        <v>1620000</v>
      </c>
      <c r="GY58" s="7"/>
      <c r="GZ58" s="8"/>
      <c r="HA58" s="7"/>
      <c r="HB58" s="9">
        <f>20000+(HD32*20000)</f>
        <v>1620000</v>
      </c>
      <c r="HC58" s="7"/>
      <c r="HD58" s="8"/>
      <c r="HE58" s="7"/>
      <c r="HF58" s="9">
        <f>20000+(HH32*20000)</f>
        <v>1620000</v>
      </c>
      <c r="HG58" s="7"/>
      <c r="HH58" s="8"/>
      <c r="HI58" s="7"/>
      <c r="HJ58" s="9">
        <f>20000+(HL32*20000)</f>
        <v>1620000</v>
      </c>
      <c r="HK58" s="7"/>
      <c r="HL58" s="8"/>
      <c r="HM58" s="7"/>
      <c r="HN58" s="9">
        <f>20000+(HP32*20000)</f>
        <v>1620000</v>
      </c>
      <c r="HO58" s="7"/>
      <c r="HP58" s="8"/>
      <c r="HQ58" s="7"/>
      <c r="HR58" s="9">
        <f>20000+(HT32*20000)</f>
        <v>1620000</v>
      </c>
      <c r="HS58" s="7"/>
      <c r="HT58" s="8"/>
      <c r="HU58" s="7"/>
      <c r="HV58" s="9">
        <f>20000+(HX32*20000)</f>
        <v>1620000</v>
      </c>
      <c r="HW58" s="7"/>
      <c r="HX58" s="8"/>
      <c r="HY58" s="7"/>
      <c r="HZ58" s="9">
        <f>20000+(IB32*20000)</f>
        <v>1620000</v>
      </c>
      <c r="IA58" s="7"/>
      <c r="IB58" s="8"/>
      <c r="IC58" s="7"/>
      <c r="ID58" s="9">
        <f>20000+(IF32*20000)</f>
        <v>1620000</v>
      </c>
      <c r="IE58" s="7"/>
      <c r="IF58" s="8"/>
      <c r="IG58" s="7"/>
      <c r="IH58" s="9">
        <f>20000+(IJ32*20000)</f>
        <v>1620000</v>
      </c>
      <c r="II58" s="7"/>
    </row>
    <row r="59" spans="1:243">
      <c r="A59" t="s">
        <v>23</v>
      </c>
      <c r="B59" s="10"/>
      <c r="C59" s="10"/>
      <c r="D59" s="8"/>
      <c r="E59" s="7"/>
      <c r="F59" s="9">
        <f>8000+(D32*6000)</f>
        <v>14000</v>
      </c>
      <c r="G59" s="7"/>
      <c r="H59" s="8"/>
      <c r="I59" s="7"/>
      <c r="J59" s="9">
        <f>8000+(H32*6000)</f>
        <v>14000</v>
      </c>
      <c r="K59" s="7"/>
      <c r="L59" s="8"/>
      <c r="M59" s="7"/>
      <c r="N59" s="9">
        <f>8000+(L32*6000)</f>
        <v>14000</v>
      </c>
      <c r="O59" s="7"/>
      <c r="P59" s="8"/>
      <c r="Q59" s="7"/>
      <c r="R59" s="9">
        <f>8000+(P32*6000)</f>
        <v>14000</v>
      </c>
      <c r="S59" s="7"/>
      <c r="T59" s="8"/>
      <c r="U59" s="7"/>
      <c r="V59" s="9">
        <f>8000+(T32*6000)</f>
        <v>14000</v>
      </c>
      <c r="W59" s="7"/>
      <c r="X59" s="8"/>
      <c r="Y59" s="7"/>
      <c r="Z59" s="9">
        <f>8000+(X32*6000)</f>
        <v>14000</v>
      </c>
      <c r="AA59" s="7"/>
      <c r="AB59" s="8"/>
      <c r="AC59" s="7"/>
      <c r="AD59" s="9">
        <f>8000+(AB32*6000)</f>
        <v>14000</v>
      </c>
      <c r="AE59" s="7"/>
      <c r="AF59" s="8"/>
      <c r="AG59" s="7"/>
      <c r="AH59" s="9">
        <f>8000+(AF32*6000)</f>
        <v>14000</v>
      </c>
      <c r="AI59" s="7"/>
      <c r="AJ59" s="8"/>
      <c r="AK59" s="7"/>
      <c r="AL59" s="9">
        <f>8000+(AJ32*6000)</f>
        <v>14000</v>
      </c>
      <c r="AM59" s="7"/>
      <c r="AN59" s="8"/>
      <c r="AO59" s="7"/>
      <c r="AP59" s="9">
        <f>8000+(AN32*6000)</f>
        <v>20000</v>
      </c>
      <c r="AQ59" s="7"/>
      <c r="AR59" s="8"/>
      <c r="AS59" s="7"/>
      <c r="AT59" s="9">
        <f>8000+(AR32*6000)</f>
        <v>20000</v>
      </c>
      <c r="AU59" s="7"/>
      <c r="AV59" s="8"/>
      <c r="AW59" s="7"/>
      <c r="AX59" s="9">
        <f>8000+(AV32*6000)</f>
        <v>26000</v>
      </c>
      <c r="AY59" s="7"/>
      <c r="AZ59" s="8"/>
      <c r="BA59" s="7"/>
      <c r="BB59" s="9">
        <f>8000+(AZ32*6000)</f>
        <v>38000</v>
      </c>
      <c r="BC59" s="7"/>
      <c r="BD59" s="8"/>
      <c r="BE59" s="7"/>
      <c r="BF59" s="9">
        <f>8000+(BD32*6000)</f>
        <v>38000</v>
      </c>
      <c r="BG59" s="7"/>
      <c r="BH59" s="8"/>
      <c r="BI59" s="7"/>
      <c r="BJ59" s="9">
        <f>8000+(BH32*6000)</f>
        <v>38000</v>
      </c>
      <c r="BK59" s="7"/>
      <c r="BL59" s="8"/>
      <c r="BM59" s="7"/>
      <c r="BN59" s="9">
        <f>8000+(BL32*6000)</f>
        <v>68000</v>
      </c>
      <c r="BO59" s="7"/>
      <c r="BP59" s="8"/>
      <c r="BQ59" s="7"/>
      <c r="BR59" s="9">
        <f>8000+(BP32*6000)</f>
        <v>68000</v>
      </c>
      <c r="BS59" s="7"/>
      <c r="BT59" s="8"/>
      <c r="BU59" s="7"/>
      <c r="BV59" s="9">
        <f>8000+(BT32*6000)</f>
        <v>128000</v>
      </c>
      <c r="BW59" s="7"/>
      <c r="BX59" s="8"/>
      <c r="BY59" s="7"/>
      <c r="BZ59" s="9">
        <f>8000+(BX32*6000)</f>
        <v>188000</v>
      </c>
      <c r="CA59" s="7"/>
      <c r="CB59" s="8"/>
      <c r="CC59" s="7"/>
      <c r="CD59" s="9">
        <f>8000+(CB32*6000)</f>
        <v>248000</v>
      </c>
      <c r="CE59" s="7"/>
      <c r="CF59" s="8"/>
      <c r="CG59" s="7"/>
      <c r="CH59" s="9">
        <f>8000+(CF32*6000)</f>
        <v>308000</v>
      </c>
      <c r="CI59" s="7"/>
      <c r="CJ59" s="8"/>
      <c r="CK59" s="7"/>
      <c r="CL59" s="9">
        <f>8000+(CJ32*6000)</f>
        <v>368000</v>
      </c>
      <c r="CM59" s="7"/>
      <c r="CN59" s="8"/>
      <c r="CO59" s="7"/>
      <c r="CP59" s="9">
        <f>8000+(CN32*6000)</f>
        <v>428000</v>
      </c>
      <c r="CQ59" s="7"/>
      <c r="CR59" s="8"/>
      <c r="CS59" s="7"/>
      <c r="CT59" s="9">
        <f>8000+(CR32*6000)</f>
        <v>488000</v>
      </c>
      <c r="CU59" s="7"/>
      <c r="CV59" s="8"/>
      <c r="CW59" s="7"/>
      <c r="CX59" s="9">
        <f>8000+(CV32*6000)</f>
        <v>488000</v>
      </c>
      <c r="CY59" s="7"/>
      <c r="CZ59" s="8"/>
      <c r="DA59" s="7"/>
      <c r="DB59" s="9">
        <f>8000+(CZ32*6000)</f>
        <v>488000</v>
      </c>
      <c r="DC59" s="7"/>
      <c r="DD59" s="8"/>
      <c r="DE59" s="7"/>
      <c r="DF59" s="9">
        <f>8000+(DD32*6000)</f>
        <v>488000</v>
      </c>
      <c r="DG59" s="7"/>
      <c r="DH59" s="8"/>
      <c r="DI59" s="7"/>
      <c r="DJ59" s="9">
        <f>8000+(DH32*6000)</f>
        <v>488000</v>
      </c>
      <c r="DK59" s="7"/>
      <c r="DL59" s="8"/>
      <c r="DM59" s="7"/>
      <c r="DN59" s="9">
        <f>8000+(DL32*6000)</f>
        <v>488000</v>
      </c>
      <c r="DO59" s="7"/>
      <c r="DP59" s="8"/>
      <c r="DQ59" s="7"/>
      <c r="DR59" s="9">
        <f>8000+(DP32*6000)</f>
        <v>488000</v>
      </c>
      <c r="DS59" s="7"/>
      <c r="DT59" s="8"/>
      <c r="DU59" s="7"/>
      <c r="DV59" s="9">
        <f>8000+(DT32*6000)</f>
        <v>488000</v>
      </c>
      <c r="DW59" s="7"/>
      <c r="DX59" s="8"/>
      <c r="DY59" s="7"/>
      <c r="DZ59" s="9">
        <f>8000+(DX32*6000)</f>
        <v>488000</v>
      </c>
      <c r="EA59" s="7"/>
      <c r="EB59" s="8"/>
      <c r="EC59" s="7"/>
      <c r="ED59" s="9">
        <f>8000+(EB32*6000)</f>
        <v>488000</v>
      </c>
      <c r="EE59" s="7"/>
      <c r="EF59" s="8"/>
      <c r="EG59" s="7"/>
      <c r="EH59" s="9">
        <f>8000+(EF32*6000)</f>
        <v>488000</v>
      </c>
      <c r="EI59" s="7"/>
      <c r="EJ59" s="8"/>
      <c r="EK59" s="7"/>
      <c r="EL59" s="9">
        <f>8000+(EJ32*6000)</f>
        <v>488000</v>
      </c>
      <c r="EM59" s="7"/>
      <c r="EN59" s="8"/>
      <c r="EO59" s="7"/>
      <c r="EP59" s="9">
        <f>8000+(EN32*6000)</f>
        <v>488000</v>
      </c>
      <c r="EQ59" s="7"/>
      <c r="ER59" s="8"/>
      <c r="ES59" s="7"/>
      <c r="ET59" s="9">
        <f>8000+(ER32*6000)</f>
        <v>488000</v>
      </c>
      <c r="EU59" s="7"/>
      <c r="EV59" s="8"/>
      <c r="EW59" s="7"/>
      <c r="EX59" s="9">
        <f>8000+(EV32*6000)</f>
        <v>488000</v>
      </c>
      <c r="EY59" s="7"/>
      <c r="EZ59" s="8"/>
      <c r="FA59" s="7"/>
      <c r="FB59" s="9">
        <f>8000+(EZ32*6000)</f>
        <v>488000</v>
      </c>
      <c r="FC59" s="7"/>
      <c r="FD59" s="8"/>
      <c r="FE59" s="7"/>
      <c r="FF59" s="9">
        <f>8000+(FD32*6000)</f>
        <v>488000</v>
      </c>
      <c r="FG59" s="7"/>
      <c r="FH59" s="8"/>
      <c r="FI59" s="7"/>
      <c r="FJ59" s="9">
        <f>8000+(FH32*6000)</f>
        <v>488000</v>
      </c>
      <c r="FK59" s="7"/>
      <c r="FL59" s="8"/>
      <c r="FM59" s="7"/>
      <c r="FN59" s="9">
        <f>8000+(FL32*6000)</f>
        <v>488000</v>
      </c>
      <c r="FO59" s="7"/>
      <c r="FP59" s="8"/>
      <c r="FQ59" s="7"/>
      <c r="FR59" s="9">
        <f>8000+(FP32*6000)</f>
        <v>488000</v>
      </c>
      <c r="FS59" s="7"/>
      <c r="FT59" s="8"/>
      <c r="FU59" s="7"/>
      <c r="FV59" s="9">
        <f>8000+(FT32*6000)</f>
        <v>488000</v>
      </c>
      <c r="FW59" s="7"/>
      <c r="FX59" s="8"/>
      <c r="FY59" s="7"/>
      <c r="FZ59" s="9">
        <f>8000+(FX32*6000)</f>
        <v>488000</v>
      </c>
      <c r="GA59" s="7"/>
      <c r="GB59" s="8"/>
      <c r="GC59" s="7"/>
      <c r="GD59" s="9">
        <f>8000+(GB32*6000)</f>
        <v>488000</v>
      </c>
      <c r="GE59" s="7"/>
      <c r="GF59" s="8"/>
      <c r="GG59" s="7"/>
      <c r="GH59" s="9">
        <f>8000+(GF32*6000)</f>
        <v>488000</v>
      </c>
      <c r="GI59" s="7"/>
      <c r="GJ59" s="8"/>
      <c r="GK59" s="7"/>
      <c r="GL59" s="9">
        <f>8000+(GJ32*6000)</f>
        <v>488000</v>
      </c>
      <c r="GM59" s="7"/>
      <c r="GN59" s="8"/>
      <c r="GO59" s="7"/>
      <c r="GP59" s="9">
        <f>8000+(GN32*6000)</f>
        <v>488000</v>
      </c>
      <c r="GQ59" s="7"/>
      <c r="GR59" s="8"/>
      <c r="GS59" s="7"/>
      <c r="GT59" s="9">
        <f>8000+(GR32*6000)</f>
        <v>488000</v>
      </c>
      <c r="GU59" s="7"/>
      <c r="GV59" s="8"/>
      <c r="GW59" s="7"/>
      <c r="GX59" s="9">
        <f>8000+(GV32*6000)</f>
        <v>488000</v>
      </c>
      <c r="GY59" s="7"/>
      <c r="GZ59" s="8"/>
      <c r="HA59" s="7"/>
      <c r="HB59" s="9">
        <f>8000+(GZ32*6000)</f>
        <v>488000</v>
      </c>
      <c r="HC59" s="7"/>
      <c r="HD59" s="8"/>
      <c r="HE59" s="7"/>
      <c r="HF59" s="9">
        <f>8000+(HD32*6000)</f>
        <v>488000</v>
      </c>
      <c r="HG59" s="7"/>
      <c r="HH59" s="8"/>
      <c r="HI59" s="7"/>
      <c r="HJ59" s="9">
        <f>8000+(HH32*6000)</f>
        <v>488000</v>
      </c>
      <c r="HK59" s="7"/>
      <c r="HL59" s="8"/>
      <c r="HM59" s="7"/>
      <c r="HN59" s="9">
        <f>8000+(HL32*6000)</f>
        <v>488000</v>
      </c>
      <c r="HO59" s="7"/>
      <c r="HP59" s="8"/>
      <c r="HQ59" s="7"/>
      <c r="HR59" s="9">
        <f>8000+(HP32*6000)</f>
        <v>488000</v>
      </c>
      <c r="HS59" s="7"/>
      <c r="HT59" s="8"/>
      <c r="HU59" s="7"/>
      <c r="HV59" s="9">
        <f>8000+(HT32*6000)</f>
        <v>488000</v>
      </c>
      <c r="HW59" s="7"/>
      <c r="HX59" s="8"/>
      <c r="HY59" s="7"/>
      <c r="HZ59" s="9">
        <f>8000+(HX32*6000)</f>
        <v>488000</v>
      </c>
      <c r="IA59" s="7"/>
      <c r="IB59" s="8"/>
      <c r="IC59" s="7"/>
      <c r="ID59" s="9">
        <f>8000+(IB32*6000)</f>
        <v>488000</v>
      </c>
      <c r="IE59" s="7"/>
      <c r="IF59" s="8"/>
      <c r="IG59" s="7"/>
      <c r="IH59" s="9">
        <f>8000+(IF32*6000)</f>
        <v>488000</v>
      </c>
      <c r="II59" s="7"/>
    </row>
    <row r="60" spans="1:243">
      <c r="A60" t="s">
        <v>29</v>
      </c>
      <c r="B60" s="10"/>
      <c r="C60" s="10"/>
      <c r="D60" s="8"/>
      <c r="E60" s="7"/>
      <c r="F60" s="9">
        <v>3000</v>
      </c>
      <c r="G60" s="7"/>
      <c r="H60" s="8"/>
      <c r="I60" s="7"/>
      <c r="J60" s="7">
        <v>5000</v>
      </c>
      <c r="K60" s="7"/>
      <c r="L60" s="8"/>
      <c r="M60" s="7"/>
      <c r="N60" s="7">
        <v>5000</v>
      </c>
      <c r="O60" s="7"/>
      <c r="P60" s="8"/>
      <c r="Q60" s="7"/>
      <c r="R60" s="7">
        <v>7000</v>
      </c>
      <c r="S60" s="7"/>
      <c r="T60" s="8"/>
      <c r="U60" s="7"/>
      <c r="V60" s="7">
        <v>7000</v>
      </c>
      <c r="W60" s="7"/>
      <c r="X60" s="8"/>
      <c r="Y60" s="7"/>
      <c r="Z60" s="7">
        <v>10000</v>
      </c>
      <c r="AA60" s="7"/>
      <c r="AB60" s="8"/>
      <c r="AC60" s="7"/>
      <c r="AD60" s="7">
        <v>10000</v>
      </c>
      <c r="AE60" s="7"/>
      <c r="AF60" s="8"/>
      <c r="AG60" s="7"/>
      <c r="AH60" s="7">
        <v>10000</v>
      </c>
      <c r="AI60" s="7"/>
      <c r="AJ60" s="8"/>
      <c r="AK60" s="7"/>
      <c r="AL60" s="7">
        <v>10000</v>
      </c>
      <c r="AM60" s="7"/>
      <c r="AN60" s="8"/>
      <c r="AO60" s="7"/>
      <c r="AP60" s="7">
        <v>10000</v>
      </c>
      <c r="AQ60" s="7"/>
      <c r="AR60" s="8"/>
      <c r="AS60" s="7"/>
      <c r="AT60" s="7">
        <v>10000</v>
      </c>
      <c r="AU60" s="7"/>
      <c r="AV60" s="8"/>
      <c r="AW60" s="7"/>
      <c r="AX60" s="7">
        <v>40000</v>
      </c>
      <c r="AY60" s="7"/>
      <c r="AZ60" s="8"/>
      <c r="BA60" s="7"/>
      <c r="BB60" s="7">
        <v>40000</v>
      </c>
      <c r="BC60" s="7"/>
      <c r="BD60" s="8"/>
      <c r="BE60" s="7"/>
      <c r="BF60" s="7">
        <v>40000</v>
      </c>
      <c r="BG60" s="7"/>
      <c r="BH60" s="8"/>
      <c r="BI60" s="7"/>
      <c r="BJ60" s="7">
        <v>40000</v>
      </c>
      <c r="BK60" s="7"/>
      <c r="BL60" s="8"/>
      <c r="BM60" s="7"/>
      <c r="BN60" s="7">
        <v>60000</v>
      </c>
      <c r="BO60" s="7"/>
      <c r="BP60" s="8"/>
      <c r="BQ60" s="7"/>
      <c r="BR60" s="7">
        <v>60000</v>
      </c>
      <c r="BS60" s="7"/>
      <c r="BT60" s="8"/>
      <c r="BU60" s="7"/>
      <c r="BV60" s="7">
        <v>60000</v>
      </c>
      <c r="BW60" s="7"/>
      <c r="BX60" s="8"/>
      <c r="BY60" s="7"/>
      <c r="BZ60" s="7">
        <v>60000</v>
      </c>
      <c r="CA60" s="7"/>
      <c r="CB60" s="8"/>
      <c r="CC60" s="7"/>
      <c r="CD60" s="7">
        <v>90000</v>
      </c>
      <c r="CE60" s="7"/>
      <c r="CF60" s="8"/>
      <c r="CG60" s="7"/>
      <c r="CH60" s="7">
        <v>90000</v>
      </c>
      <c r="CI60" s="7"/>
      <c r="CJ60" s="8"/>
      <c r="CK60" s="7"/>
      <c r="CL60" s="7">
        <v>90000</v>
      </c>
      <c r="CM60" s="7"/>
      <c r="CN60" s="8"/>
      <c r="CO60" s="7"/>
      <c r="CP60" s="7">
        <v>90000</v>
      </c>
      <c r="CQ60" s="7"/>
      <c r="CR60" s="8"/>
      <c r="CS60" s="7"/>
      <c r="CT60" s="7">
        <v>90000</v>
      </c>
      <c r="CU60" s="7"/>
      <c r="CV60" s="8"/>
      <c r="CW60" s="7"/>
      <c r="CX60" s="9">
        <v>3000</v>
      </c>
      <c r="CY60" s="7"/>
      <c r="CZ60" s="8"/>
      <c r="DA60" s="7"/>
      <c r="DB60" s="7">
        <v>5000</v>
      </c>
      <c r="DC60" s="7"/>
      <c r="DD60" s="8"/>
      <c r="DE60" s="7"/>
      <c r="DF60" s="7">
        <v>5000</v>
      </c>
      <c r="DG60" s="7"/>
      <c r="DH60" s="8"/>
      <c r="DI60" s="7"/>
      <c r="DJ60" s="7">
        <v>7000</v>
      </c>
      <c r="DK60" s="7"/>
      <c r="DL60" s="8"/>
      <c r="DM60" s="7"/>
      <c r="DN60" s="7">
        <v>7000</v>
      </c>
      <c r="DO60" s="7"/>
      <c r="DP60" s="8"/>
      <c r="DQ60" s="7"/>
      <c r="DR60" s="7">
        <v>10000</v>
      </c>
      <c r="DS60" s="7"/>
      <c r="DT60" s="8"/>
      <c r="DU60" s="7"/>
      <c r="DV60" s="7">
        <v>10000</v>
      </c>
      <c r="DW60" s="7"/>
      <c r="DX60" s="8"/>
      <c r="DY60" s="7"/>
      <c r="DZ60" s="7">
        <v>10000</v>
      </c>
      <c r="EA60" s="7"/>
      <c r="EB60" s="8"/>
      <c r="EC60" s="7"/>
      <c r="ED60" s="7">
        <v>10000</v>
      </c>
      <c r="EE60" s="7"/>
      <c r="EF60" s="8"/>
      <c r="EG60" s="7"/>
      <c r="EH60" s="7">
        <v>10000</v>
      </c>
      <c r="EI60" s="7"/>
      <c r="EJ60" s="8"/>
      <c r="EK60" s="7"/>
      <c r="EL60" s="7">
        <v>10000</v>
      </c>
      <c r="EM60" s="7"/>
      <c r="EN60" s="8"/>
      <c r="EO60" s="7"/>
      <c r="EP60" s="7">
        <v>40000</v>
      </c>
      <c r="EQ60" s="7"/>
      <c r="ER60" s="8"/>
      <c r="ES60" s="7"/>
      <c r="ET60" s="7">
        <v>40000</v>
      </c>
      <c r="EU60" s="7"/>
      <c r="EV60" s="8"/>
      <c r="EW60" s="7"/>
      <c r="EX60" s="7">
        <v>40000</v>
      </c>
      <c r="EY60" s="7"/>
      <c r="EZ60" s="8"/>
      <c r="FA60" s="7"/>
      <c r="FB60" s="7">
        <v>40000</v>
      </c>
      <c r="FC60" s="7"/>
      <c r="FD60" s="8"/>
      <c r="FE60" s="7"/>
      <c r="FF60" s="7">
        <v>60000</v>
      </c>
      <c r="FG60" s="7"/>
      <c r="FH60" s="8"/>
      <c r="FI60" s="7"/>
      <c r="FJ60" s="7">
        <v>60000</v>
      </c>
      <c r="FK60" s="7"/>
      <c r="FL60" s="8"/>
      <c r="FM60" s="7"/>
      <c r="FN60" s="7">
        <v>60000</v>
      </c>
      <c r="FO60" s="7"/>
      <c r="FP60" s="8"/>
      <c r="FQ60" s="7"/>
      <c r="FR60" s="7">
        <v>60000</v>
      </c>
      <c r="FS60" s="7"/>
      <c r="FT60" s="8"/>
      <c r="FU60" s="7"/>
      <c r="FV60" s="7">
        <v>90000</v>
      </c>
      <c r="FW60" s="7"/>
      <c r="FX60" s="8"/>
      <c r="FY60" s="7"/>
      <c r="FZ60" s="7">
        <v>90000</v>
      </c>
      <c r="GA60" s="7"/>
      <c r="GB60" s="8"/>
      <c r="GC60" s="7"/>
      <c r="GD60" s="7">
        <v>90000</v>
      </c>
      <c r="GE60" s="7"/>
      <c r="GF60" s="8"/>
      <c r="GG60" s="7"/>
      <c r="GH60" s="7">
        <v>90000</v>
      </c>
      <c r="GI60" s="7"/>
      <c r="GJ60" s="8"/>
      <c r="GK60" s="7"/>
      <c r="GL60" s="7">
        <v>90000</v>
      </c>
      <c r="GM60" s="7"/>
      <c r="GN60" s="8"/>
      <c r="GO60" s="7"/>
      <c r="GP60" s="7">
        <v>40000</v>
      </c>
      <c r="GQ60" s="7"/>
      <c r="GR60" s="8"/>
      <c r="GS60" s="7"/>
      <c r="GT60" s="7">
        <v>40000</v>
      </c>
      <c r="GU60" s="7"/>
      <c r="GV60" s="8"/>
      <c r="GW60" s="7"/>
      <c r="GX60" s="7">
        <v>40000</v>
      </c>
      <c r="GY60" s="7"/>
      <c r="GZ60" s="8"/>
      <c r="HA60" s="7"/>
      <c r="HB60" s="7">
        <v>60000</v>
      </c>
      <c r="HC60" s="7"/>
      <c r="HD60" s="8"/>
      <c r="HE60" s="7"/>
      <c r="HF60" s="7">
        <v>60000</v>
      </c>
      <c r="HG60" s="7"/>
      <c r="HH60" s="8"/>
      <c r="HI60" s="7"/>
      <c r="HJ60" s="7">
        <v>60000</v>
      </c>
      <c r="HK60" s="7"/>
      <c r="HL60" s="8"/>
      <c r="HM60" s="7"/>
      <c r="HN60" s="7">
        <v>60000</v>
      </c>
      <c r="HO60" s="7"/>
      <c r="HP60" s="8"/>
      <c r="HQ60" s="7"/>
      <c r="HR60" s="7">
        <v>90000</v>
      </c>
      <c r="HS60" s="7"/>
      <c r="HT60" s="8"/>
      <c r="HU60" s="7"/>
      <c r="HV60" s="7">
        <v>90000</v>
      </c>
      <c r="HW60" s="7"/>
      <c r="HX60" s="8"/>
      <c r="HY60" s="7"/>
      <c r="HZ60" s="7">
        <v>90000</v>
      </c>
      <c r="IA60" s="7"/>
      <c r="IB60" s="8"/>
      <c r="IC60" s="7"/>
      <c r="ID60" s="7">
        <v>90000</v>
      </c>
      <c r="IE60" s="7"/>
      <c r="IF60" s="8"/>
      <c r="IG60" s="7"/>
      <c r="IH60" s="7">
        <v>90000</v>
      </c>
      <c r="II60" s="7"/>
    </row>
    <row r="61" spans="1:243">
      <c r="A61" t="s">
        <v>0</v>
      </c>
      <c r="B61" s="10"/>
      <c r="C61" s="10"/>
      <c r="D61" s="8"/>
      <c r="E61" s="7"/>
      <c r="F61" s="7">
        <v>250000</v>
      </c>
      <c r="G61" s="7"/>
      <c r="H61" s="8"/>
      <c r="I61" s="7"/>
      <c r="J61" s="7">
        <v>250000</v>
      </c>
      <c r="K61" s="7"/>
      <c r="L61" s="8"/>
      <c r="M61" s="7"/>
      <c r="N61" s="7">
        <v>250000</v>
      </c>
      <c r="O61" s="7"/>
      <c r="P61" s="8"/>
      <c r="Q61" s="7"/>
      <c r="R61" s="7">
        <v>300000</v>
      </c>
      <c r="S61" s="7"/>
      <c r="T61" s="8"/>
      <c r="U61" s="7"/>
      <c r="V61" s="7">
        <v>300000</v>
      </c>
      <c r="W61" s="7"/>
      <c r="X61" s="8"/>
      <c r="Y61" s="7"/>
      <c r="Z61" s="7">
        <v>300000</v>
      </c>
      <c r="AA61" s="7"/>
      <c r="AB61" s="8"/>
      <c r="AC61" s="7"/>
      <c r="AD61" s="7">
        <v>300000</v>
      </c>
      <c r="AE61" s="7"/>
      <c r="AF61" s="8"/>
      <c r="AG61" s="7"/>
      <c r="AH61" s="7">
        <v>400000</v>
      </c>
      <c r="AI61" s="7"/>
      <c r="AJ61" s="8"/>
      <c r="AK61" s="7"/>
      <c r="AL61" s="7">
        <v>400000</v>
      </c>
      <c r="AM61" s="7"/>
      <c r="AN61" s="8"/>
      <c r="AO61" s="7"/>
      <c r="AP61" s="7">
        <v>400000</v>
      </c>
      <c r="AQ61" s="7"/>
      <c r="AR61" s="8"/>
      <c r="AS61" s="7"/>
      <c r="AT61" s="7">
        <v>400000</v>
      </c>
      <c r="AU61" s="7"/>
      <c r="AV61" s="8"/>
      <c r="AW61" s="7"/>
      <c r="AX61" s="7">
        <v>400000</v>
      </c>
      <c r="AY61" s="7"/>
      <c r="AZ61" s="8"/>
      <c r="BA61" s="7"/>
      <c r="BB61" s="7">
        <v>500000</v>
      </c>
      <c r="BC61" s="7"/>
      <c r="BD61" s="8"/>
      <c r="BE61" s="7"/>
      <c r="BF61" s="7">
        <v>500000</v>
      </c>
      <c r="BG61" s="7"/>
      <c r="BH61" s="8"/>
      <c r="BI61" s="7"/>
      <c r="BJ61" s="7">
        <v>500000</v>
      </c>
      <c r="BK61" s="7"/>
      <c r="BL61" s="8"/>
      <c r="BM61" s="7"/>
      <c r="BN61" s="7">
        <v>500000</v>
      </c>
      <c r="BO61" s="7"/>
      <c r="BP61" s="8"/>
      <c r="BQ61" s="7"/>
      <c r="BR61" s="7">
        <v>500000</v>
      </c>
      <c r="BS61" s="7"/>
      <c r="BT61" s="8"/>
      <c r="BU61" s="7"/>
      <c r="BV61" s="7">
        <v>500000</v>
      </c>
      <c r="BW61" s="7"/>
      <c r="BX61" s="8"/>
      <c r="BY61" s="7"/>
      <c r="BZ61" s="7">
        <v>500000</v>
      </c>
      <c r="CA61" s="7"/>
      <c r="CB61" s="8"/>
      <c r="CC61" s="7"/>
      <c r="CD61" s="7">
        <v>600000</v>
      </c>
      <c r="CE61" s="7"/>
      <c r="CF61" s="8"/>
      <c r="CG61" s="7"/>
      <c r="CH61" s="7">
        <v>600000</v>
      </c>
      <c r="CI61" s="7"/>
      <c r="CJ61" s="8"/>
      <c r="CK61" s="7"/>
      <c r="CL61" s="9">
        <v>700000</v>
      </c>
      <c r="CM61" s="7"/>
      <c r="CN61" s="8"/>
      <c r="CO61" s="7"/>
      <c r="CP61" s="9">
        <v>700000</v>
      </c>
      <c r="CQ61" s="7"/>
      <c r="CR61" s="8"/>
      <c r="CS61" s="7"/>
      <c r="CT61" s="9">
        <v>700000</v>
      </c>
      <c r="CU61" s="7"/>
      <c r="CV61" s="8"/>
      <c r="CW61" s="7"/>
      <c r="CX61" s="9">
        <v>700000</v>
      </c>
      <c r="CY61" s="7"/>
      <c r="CZ61" s="8"/>
      <c r="DA61" s="7"/>
      <c r="DB61" s="9">
        <v>700000</v>
      </c>
      <c r="DC61" s="7"/>
      <c r="DD61" s="8"/>
      <c r="DE61" s="7"/>
      <c r="DF61" s="9">
        <v>700000</v>
      </c>
      <c r="DG61" s="7"/>
      <c r="DH61" s="8"/>
      <c r="DI61" s="7"/>
      <c r="DJ61" s="9">
        <v>700000</v>
      </c>
      <c r="DK61" s="7"/>
      <c r="DL61" s="8"/>
      <c r="DM61" s="7"/>
      <c r="DN61" s="9">
        <v>700000</v>
      </c>
      <c r="DO61" s="7"/>
      <c r="DP61" s="8"/>
      <c r="DQ61" s="7"/>
      <c r="DR61" s="7">
        <v>800000</v>
      </c>
      <c r="DS61" s="7"/>
      <c r="DT61" s="8"/>
      <c r="DU61" s="7"/>
      <c r="DV61" s="7">
        <v>1000000</v>
      </c>
      <c r="DW61" s="7"/>
      <c r="DX61" s="8"/>
      <c r="DY61" s="7"/>
      <c r="DZ61" s="7">
        <v>1000000</v>
      </c>
      <c r="EA61" s="7"/>
      <c r="EB61" s="8"/>
      <c r="EC61" s="7"/>
      <c r="ED61" s="7">
        <v>1000000</v>
      </c>
      <c r="EE61" s="7"/>
      <c r="EF61" s="8"/>
      <c r="EG61" s="7"/>
      <c r="EH61" s="7">
        <v>1000000</v>
      </c>
      <c r="EI61" s="7"/>
      <c r="EJ61" s="8"/>
      <c r="EK61" s="7"/>
      <c r="EL61" s="7">
        <v>1000000</v>
      </c>
      <c r="EM61" s="7"/>
      <c r="EN61" s="8"/>
      <c r="EO61" s="7"/>
      <c r="EP61" s="7">
        <v>1000000</v>
      </c>
      <c r="EQ61" s="7"/>
      <c r="ER61" s="8"/>
      <c r="ES61" s="7"/>
      <c r="ET61" s="7">
        <v>500000</v>
      </c>
      <c r="EU61" s="7"/>
      <c r="EV61" s="8"/>
      <c r="EW61" s="7"/>
      <c r="EX61" s="7">
        <v>500000</v>
      </c>
      <c r="EY61" s="7"/>
      <c r="EZ61" s="8"/>
      <c r="FA61" s="7"/>
      <c r="FB61" s="7">
        <v>500000</v>
      </c>
      <c r="FC61" s="7"/>
      <c r="FD61" s="8"/>
      <c r="FE61" s="7"/>
      <c r="FF61" s="7">
        <v>500000</v>
      </c>
      <c r="FG61" s="7"/>
      <c r="FH61" s="8"/>
      <c r="FI61" s="7"/>
      <c r="FJ61" s="7">
        <v>500000</v>
      </c>
      <c r="FK61" s="7"/>
      <c r="FL61" s="8"/>
      <c r="FM61" s="7"/>
      <c r="FN61" s="7">
        <v>500000</v>
      </c>
      <c r="FO61" s="7"/>
      <c r="FP61" s="8"/>
      <c r="FQ61" s="7"/>
      <c r="FR61" s="7">
        <v>600000</v>
      </c>
      <c r="FS61" s="7"/>
      <c r="FT61" s="8"/>
      <c r="FU61" s="7"/>
      <c r="FV61" s="7">
        <v>600000</v>
      </c>
      <c r="FW61" s="7"/>
      <c r="FX61" s="8"/>
      <c r="FY61" s="7"/>
      <c r="FZ61" s="7">
        <v>600000</v>
      </c>
      <c r="GA61" s="7"/>
      <c r="GB61" s="8"/>
      <c r="GC61" s="7"/>
      <c r="GD61" s="7">
        <v>600000</v>
      </c>
      <c r="GE61" s="7"/>
      <c r="GF61" s="8"/>
      <c r="GG61" s="7"/>
      <c r="GH61" s="7">
        <v>600000</v>
      </c>
      <c r="GI61" s="7"/>
      <c r="GJ61" s="8"/>
      <c r="GK61" s="7"/>
      <c r="GL61" s="7">
        <v>600000</v>
      </c>
      <c r="GM61" s="7"/>
      <c r="GN61" s="8"/>
      <c r="GO61" s="7"/>
      <c r="GP61" s="7">
        <v>500000</v>
      </c>
      <c r="GQ61" s="7"/>
      <c r="GR61" s="8"/>
      <c r="GS61" s="7"/>
      <c r="GT61" s="7">
        <v>500000</v>
      </c>
      <c r="GU61" s="7"/>
      <c r="GV61" s="8"/>
      <c r="GW61" s="7"/>
      <c r="GX61" s="7">
        <v>500000</v>
      </c>
      <c r="GY61" s="7"/>
      <c r="GZ61" s="8"/>
      <c r="HA61" s="7"/>
      <c r="HB61" s="7">
        <v>500000</v>
      </c>
      <c r="HC61" s="7"/>
      <c r="HD61" s="8"/>
      <c r="HE61" s="7"/>
      <c r="HF61" s="7">
        <v>500000</v>
      </c>
      <c r="HG61" s="7"/>
      <c r="HH61" s="8"/>
      <c r="HI61" s="7"/>
      <c r="HJ61" s="7">
        <v>500000</v>
      </c>
      <c r="HK61" s="7"/>
      <c r="HL61" s="8"/>
      <c r="HM61" s="7"/>
      <c r="HN61" s="7">
        <v>600000</v>
      </c>
      <c r="HO61" s="7"/>
      <c r="HP61" s="8"/>
      <c r="HQ61" s="7"/>
      <c r="HR61" s="7">
        <v>600000</v>
      </c>
      <c r="HS61" s="7"/>
      <c r="HT61" s="8"/>
      <c r="HU61" s="7"/>
      <c r="HV61" s="7">
        <v>600000</v>
      </c>
      <c r="HW61" s="7"/>
      <c r="HX61" s="8"/>
      <c r="HY61" s="7"/>
      <c r="HZ61" s="7">
        <v>600000</v>
      </c>
      <c r="IA61" s="7"/>
      <c r="IB61" s="8"/>
      <c r="IC61" s="7"/>
      <c r="ID61" s="7">
        <v>600000</v>
      </c>
      <c r="IE61" s="7"/>
      <c r="IF61" s="8"/>
      <c r="IG61" s="7"/>
      <c r="IH61" s="7">
        <v>600000</v>
      </c>
      <c r="II61" s="7"/>
    </row>
    <row r="62" spans="1:243">
      <c r="A62" t="s">
        <v>28</v>
      </c>
      <c r="B62" s="10"/>
      <c r="C62" s="10"/>
      <c r="D62" s="8"/>
      <c r="E62" s="7"/>
      <c r="F62" s="7">
        <f>G48*0.03</f>
        <v>0</v>
      </c>
      <c r="G62" s="7"/>
      <c r="H62" s="8"/>
      <c r="I62" s="7"/>
      <c r="J62" s="7">
        <f>K48*0.03</f>
        <v>0</v>
      </c>
      <c r="K62" s="7"/>
      <c r="L62" s="8"/>
      <c r="M62" s="7"/>
      <c r="N62" s="7">
        <f>O48*0.03</f>
        <v>0</v>
      </c>
      <c r="O62" s="7"/>
      <c r="P62" s="8"/>
      <c r="Q62" s="7"/>
      <c r="R62" s="7">
        <f>S48*0.03</f>
        <v>0</v>
      </c>
      <c r="S62" s="7"/>
      <c r="T62" s="8"/>
      <c r="U62" s="7"/>
      <c r="V62" s="7">
        <f>W48*0.03</f>
        <v>0</v>
      </c>
      <c r="W62" s="7"/>
      <c r="X62" s="8"/>
      <c r="Y62" s="7"/>
      <c r="Z62" s="7">
        <f>AA48*0.03</f>
        <v>0</v>
      </c>
      <c r="AA62" s="7"/>
      <c r="AB62" s="8"/>
      <c r="AC62" s="7"/>
      <c r="AD62" s="7">
        <f>AE48*0.03</f>
        <v>0</v>
      </c>
      <c r="AE62" s="7"/>
      <c r="AF62" s="8"/>
      <c r="AG62" s="7"/>
      <c r="AH62" s="7">
        <f>AI48*0.03</f>
        <v>0</v>
      </c>
      <c r="AI62" s="7"/>
      <c r="AJ62" s="8"/>
      <c r="AK62" s="7"/>
      <c r="AL62" s="7">
        <f>AM48*0.03</f>
        <v>0</v>
      </c>
      <c r="AM62" s="7"/>
      <c r="AN62" s="8"/>
      <c r="AO62" s="7"/>
      <c r="AP62" s="7">
        <f>AQ48*0.03</f>
        <v>0</v>
      </c>
      <c r="AQ62" s="7"/>
      <c r="AR62" s="8"/>
      <c r="AS62" s="7"/>
      <c r="AT62" s="7">
        <f>AU48*0.03</f>
        <v>0</v>
      </c>
      <c r="AU62" s="7"/>
      <c r="AV62" s="8"/>
      <c r="AW62" s="7"/>
      <c r="AX62" s="7">
        <f>AY48*0.03</f>
        <v>0</v>
      </c>
      <c r="AY62" s="7"/>
      <c r="AZ62" s="8"/>
      <c r="BA62" s="7"/>
      <c r="BB62" s="7">
        <f>BC48*0.03</f>
        <v>0</v>
      </c>
      <c r="BC62" s="7"/>
      <c r="BD62" s="8"/>
      <c r="BE62" s="7"/>
      <c r="BF62" s="7">
        <f>BG48*0.03</f>
        <v>0</v>
      </c>
      <c r="BG62" s="7"/>
      <c r="BH62" s="8"/>
      <c r="BI62" s="7"/>
      <c r="BJ62" s="7">
        <f>BK48*0.03</f>
        <v>0</v>
      </c>
      <c r="BK62" s="7"/>
      <c r="BL62" s="8"/>
      <c r="BM62" s="7"/>
      <c r="BN62" s="7">
        <f>BO48*0.03</f>
        <v>0</v>
      </c>
      <c r="BO62" s="7"/>
      <c r="BP62" s="8"/>
      <c r="BQ62" s="7"/>
      <c r="BR62" s="7">
        <f>BS48*0.03</f>
        <v>0</v>
      </c>
      <c r="BS62" s="7"/>
      <c r="BT62" s="8"/>
      <c r="BU62" s="7"/>
      <c r="BV62" s="7">
        <f>BW48*0.03</f>
        <v>0</v>
      </c>
      <c r="BW62" s="7"/>
      <c r="BX62" s="8"/>
      <c r="BY62" s="7"/>
      <c r="BZ62" s="7">
        <f>CA48*0.03</f>
        <v>0</v>
      </c>
      <c r="CA62" s="7"/>
      <c r="CB62" s="8"/>
      <c r="CC62" s="7"/>
      <c r="CD62" s="7">
        <f>CE48*0.03</f>
        <v>0</v>
      </c>
      <c r="CE62" s="7"/>
      <c r="CF62" s="8"/>
      <c r="CG62" s="7"/>
      <c r="CH62" s="7">
        <f>CI48*0.03</f>
        <v>0</v>
      </c>
      <c r="CI62" s="7"/>
      <c r="CJ62" s="8"/>
      <c r="CK62" s="7"/>
      <c r="CL62" s="7">
        <f>CM48*0.03</f>
        <v>0</v>
      </c>
      <c r="CM62" s="7"/>
      <c r="CN62" s="8"/>
      <c r="CO62" s="7"/>
      <c r="CP62" s="7">
        <f>CQ48*0.03</f>
        <v>0</v>
      </c>
      <c r="CQ62" s="7"/>
      <c r="CR62" s="8"/>
      <c r="CS62" s="7"/>
      <c r="CT62" s="7">
        <f>CU48*0.03</f>
        <v>0</v>
      </c>
      <c r="CU62" s="7"/>
      <c r="CV62" s="8"/>
      <c r="CW62" s="7"/>
      <c r="CX62" s="7">
        <f>CY48*0.03</f>
        <v>0</v>
      </c>
      <c r="CY62" s="7"/>
      <c r="CZ62" s="8"/>
      <c r="DA62" s="7"/>
      <c r="DB62" s="7">
        <f>DC48*0.03</f>
        <v>0</v>
      </c>
      <c r="DC62" s="7"/>
      <c r="DD62" s="8"/>
      <c r="DE62" s="7"/>
      <c r="DF62" s="7">
        <f>DG48*0.03</f>
        <v>0</v>
      </c>
      <c r="DG62" s="7"/>
      <c r="DH62" s="8"/>
      <c r="DI62" s="7"/>
      <c r="DJ62" s="7">
        <f>DK48*0.03</f>
        <v>0</v>
      </c>
      <c r="DK62" s="7"/>
      <c r="DL62" s="8"/>
      <c r="DM62" s="7"/>
      <c r="DN62" s="7">
        <f>DO48*0.03</f>
        <v>0</v>
      </c>
      <c r="DO62" s="7"/>
      <c r="DP62" s="8"/>
      <c r="DQ62" s="7"/>
      <c r="DR62" s="7">
        <f>DS48*0.03</f>
        <v>0</v>
      </c>
      <c r="DS62" s="7"/>
      <c r="DT62" s="8"/>
      <c r="DU62" s="7"/>
      <c r="DV62" s="7">
        <f>DW48*0.03</f>
        <v>0</v>
      </c>
      <c r="DW62" s="7"/>
      <c r="DX62" s="8"/>
      <c r="DY62" s="7"/>
      <c r="DZ62" s="7">
        <f>EA48*0.03</f>
        <v>0</v>
      </c>
      <c r="EA62" s="7"/>
      <c r="EB62" s="8"/>
      <c r="EC62" s="7"/>
      <c r="ED62" s="7">
        <f>EE48*0.03</f>
        <v>0</v>
      </c>
      <c r="EE62" s="7"/>
      <c r="EF62" s="8"/>
      <c r="EG62" s="7"/>
      <c r="EH62" s="7">
        <f>EI48*0.03</f>
        <v>0</v>
      </c>
      <c r="EI62" s="7"/>
      <c r="EJ62" s="8"/>
      <c r="EK62" s="7"/>
      <c r="EL62" s="7">
        <f>EM48*0.03</f>
        <v>0</v>
      </c>
      <c r="EM62" s="7"/>
      <c r="EN62" s="8"/>
      <c r="EO62" s="7"/>
      <c r="EP62" s="7">
        <f>EQ48*0.03</f>
        <v>0</v>
      </c>
      <c r="EQ62" s="7"/>
      <c r="ER62" s="8"/>
      <c r="ES62" s="7"/>
      <c r="ET62" s="7">
        <f>EU48*0.03</f>
        <v>0</v>
      </c>
      <c r="EU62" s="7"/>
      <c r="EV62" s="8"/>
      <c r="EW62" s="7"/>
      <c r="EX62" s="7">
        <f>EY48*0.03</f>
        <v>0</v>
      </c>
      <c r="EY62" s="7"/>
      <c r="EZ62" s="8"/>
      <c r="FA62" s="7"/>
      <c r="FB62" s="7">
        <f>FC48*0.03</f>
        <v>0</v>
      </c>
      <c r="FC62" s="7"/>
      <c r="FD62" s="8"/>
      <c r="FE62" s="7"/>
      <c r="FF62" s="7">
        <f>FG48*0.03</f>
        <v>0</v>
      </c>
      <c r="FG62" s="7"/>
      <c r="FH62" s="8"/>
      <c r="FI62" s="7"/>
      <c r="FJ62" s="7">
        <f>FK48*0.03</f>
        <v>0</v>
      </c>
      <c r="FK62" s="7"/>
      <c r="FL62" s="8"/>
      <c r="FM62" s="7"/>
      <c r="FN62" s="7">
        <f>FO48*0.03</f>
        <v>0</v>
      </c>
      <c r="FO62" s="7"/>
      <c r="FP62" s="8"/>
      <c r="FQ62" s="7"/>
      <c r="FR62" s="7">
        <f>FS48*0.03</f>
        <v>0</v>
      </c>
      <c r="FS62" s="7"/>
      <c r="FT62" s="8"/>
      <c r="FU62" s="7"/>
      <c r="FV62" s="7">
        <f>FW48*0.03</f>
        <v>0</v>
      </c>
      <c r="FW62" s="7"/>
      <c r="FX62" s="8"/>
      <c r="FY62" s="7"/>
      <c r="FZ62" s="7">
        <f>GA48*0.03</f>
        <v>0</v>
      </c>
      <c r="GA62" s="7"/>
      <c r="GB62" s="8"/>
      <c r="GC62" s="7"/>
      <c r="GD62" s="7">
        <f>GE48*0.03</f>
        <v>0</v>
      </c>
      <c r="GE62" s="7"/>
      <c r="GF62" s="8"/>
      <c r="GG62" s="7"/>
      <c r="GH62" s="7">
        <f>GI48*0.03</f>
        <v>0</v>
      </c>
      <c r="GI62" s="7"/>
      <c r="GJ62" s="8"/>
      <c r="GK62" s="7"/>
      <c r="GL62" s="7">
        <f>GM48*0.03</f>
        <v>0</v>
      </c>
      <c r="GM62" s="7"/>
      <c r="GN62" s="8"/>
      <c r="GO62" s="7"/>
      <c r="GP62" s="7">
        <f>GQ48*0.03</f>
        <v>0</v>
      </c>
      <c r="GQ62" s="7"/>
      <c r="GR62" s="8"/>
      <c r="GS62" s="7"/>
      <c r="GT62" s="7">
        <f>GU48*0.03</f>
        <v>0</v>
      </c>
      <c r="GU62" s="7"/>
      <c r="GV62" s="8"/>
      <c r="GW62" s="7"/>
      <c r="GX62" s="7">
        <f>GY48*0.03</f>
        <v>0</v>
      </c>
      <c r="GY62" s="7"/>
      <c r="GZ62" s="8"/>
      <c r="HA62" s="7"/>
      <c r="HB62" s="7">
        <f>HC48*0.03</f>
        <v>0</v>
      </c>
      <c r="HC62" s="7"/>
      <c r="HD62" s="8"/>
      <c r="HE62" s="7"/>
      <c r="HF62" s="7">
        <f>HG48*0.03</f>
        <v>0</v>
      </c>
      <c r="HG62" s="7"/>
      <c r="HH62" s="8"/>
      <c r="HI62" s="7"/>
      <c r="HJ62" s="7">
        <f>HK48*0.03</f>
        <v>0</v>
      </c>
      <c r="HK62" s="7"/>
      <c r="HL62" s="8"/>
      <c r="HM62" s="7"/>
      <c r="HN62" s="7">
        <f>HO48*0.03</f>
        <v>0</v>
      </c>
      <c r="HO62" s="7"/>
      <c r="HP62" s="8"/>
      <c r="HQ62" s="7"/>
      <c r="HR62" s="7">
        <f>HS48*0.03</f>
        <v>0</v>
      </c>
      <c r="HS62" s="7"/>
      <c r="HT62" s="8"/>
      <c r="HU62" s="7"/>
      <c r="HV62" s="7">
        <f>HW48*0.03</f>
        <v>0</v>
      </c>
      <c r="HW62" s="7"/>
      <c r="HX62" s="8"/>
      <c r="HY62" s="7"/>
      <c r="HZ62" s="7">
        <f>IA48*0.03</f>
        <v>0</v>
      </c>
      <c r="IA62" s="7"/>
      <c r="IB62" s="8"/>
      <c r="IC62" s="7"/>
      <c r="ID62" s="7">
        <f>IE48*0.03</f>
        <v>0</v>
      </c>
      <c r="IE62" s="7"/>
      <c r="IF62" s="8"/>
      <c r="IG62" s="7"/>
      <c r="IH62" s="7">
        <f>II48*0.03</f>
        <v>0</v>
      </c>
      <c r="II62" s="7"/>
    </row>
    <row r="63" spans="1:243">
      <c r="A63" t="s">
        <v>35</v>
      </c>
      <c r="B63" s="10"/>
      <c r="C63" s="10"/>
      <c r="D63" s="8"/>
      <c r="E63" s="7"/>
      <c r="F63" s="7">
        <f>(D48)*60000</f>
        <v>1660500</v>
      </c>
      <c r="G63" s="7"/>
      <c r="H63" s="8"/>
      <c r="I63" s="7"/>
      <c r="J63" s="7">
        <f>(H48-D48)*60000</f>
        <v>0</v>
      </c>
      <c r="K63" s="7"/>
      <c r="L63" s="8"/>
      <c r="M63" s="7"/>
      <c r="N63" s="7">
        <f>L48*60000</f>
        <v>1722000</v>
      </c>
      <c r="O63" s="7"/>
      <c r="P63" s="8"/>
      <c r="Q63" s="7"/>
      <c r="R63" s="7">
        <f>(P48-L48)*60000</f>
        <v>121500.00000000013</v>
      </c>
      <c r="S63" s="7"/>
      <c r="T63" s="8"/>
      <c r="U63" s="7"/>
      <c r="V63" s="7">
        <f>(T48-P48)*60000</f>
        <v>0</v>
      </c>
      <c r="W63" s="7"/>
      <c r="X63" s="8"/>
      <c r="Y63" s="7"/>
      <c r="Z63" s="7">
        <f>(X48-T48)*60000</f>
        <v>0</v>
      </c>
      <c r="AA63" s="7"/>
      <c r="AB63" s="8"/>
      <c r="AC63" s="7"/>
      <c r="AD63" s="7">
        <f>(AB48-X48)*60000</f>
        <v>61499.999999999913</v>
      </c>
      <c r="AE63" s="7"/>
      <c r="AF63" s="8"/>
      <c r="AG63" s="7"/>
      <c r="AH63" s="7">
        <f>(AF48-AB48)*60000</f>
        <v>184500.00000000017</v>
      </c>
      <c r="AI63" s="7"/>
      <c r="AJ63" s="8"/>
      <c r="AK63" s="7"/>
      <c r="AL63" s="7">
        <f>(AJ48-AF48)*60000</f>
        <v>0</v>
      </c>
      <c r="AM63" s="7"/>
      <c r="AN63" s="8"/>
      <c r="AO63" s="7"/>
      <c r="AP63" s="7">
        <f>(AN48-AJ48)*60000</f>
        <v>184499.99999999974</v>
      </c>
      <c r="AQ63" s="7"/>
      <c r="AR63" s="8"/>
      <c r="AS63" s="7"/>
      <c r="AT63" s="7">
        <f>(AR48-AN48)*60000</f>
        <v>61499.999999999913</v>
      </c>
      <c r="AU63" s="7"/>
      <c r="AV63" s="8"/>
      <c r="AW63" s="7"/>
      <c r="AX63" s="7">
        <f>(AV48-AR48)*60000</f>
        <v>246000.00000000009</v>
      </c>
      <c r="AY63" s="7"/>
      <c r="AZ63" s="8"/>
      <c r="BA63" s="7"/>
      <c r="BB63" s="7">
        <f>(AZ48-AV48)*60000</f>
        <v>184500.00000000017</v>
      </c>
      <c r="BC63" s="7"/>
      <c r="BD63" s="8"/>
      <c r="BE63" s="7"/>
      <c r="BF63" s="7">
        <f>(BD48-AZ48)*60000</f>
        <v>60000</v>
      </c>
      <c r="BG63" s="7"/>
      <c r="BH63" s="8"/>
      <c r="BI63" s="7"/>
      <c r="BJ63" s="7">
        <f>(BH48-BD48)*60000</f>
        <v>0</v>
      </c>
      <c r="BK63" s="7"/>
      <c r="BL63" s="8"/>
      <c r="BM63" s="7"/>
      <c r="BN63" s="7">
        <f>(BL48-BH48)*60000</f>
        <v>615000</v>
      </c>
      <c r="BO63" s="7"/>
      <c r="BP63" s="8"/>
      <c r="BQ63" s="7"/>
      <c r="BR63" s="7">
        <f>(BP48-BL48)*60000</f>
        <v>0</v>
      </c>
      <c r="BS63" s="7"/>
      <c r="BT63" s="8"/>
      <c r="BU63" s="7"/>
      <c r="BV63" s="7">
        <f>(BT48-BP48)*60000</f>
        <v>1474499.9999999998</v>
      </c>
      <c r="BW63" s="7"/>
      <c r="BX63" s="8"/>
      <c r="BY63" s="7"/>
      <c r="BZ63" s="7">
        <f>(BX48-BT48)*60000</f>
        <v>1537500</v>
      </c>
      <c r="CA63" s="7"/>
      <c r="CB63" s="8"/>
      <c r="CC63" s="7"/>
      <c r="CD63" s="7">
        <f>(CB48-BX48)*60000</f>
        <v>1537500.0000000009</v>
      </c>
      <c r="CE63" s="7"/>
      <c r="CF63" s="8"/>
      <c r="CG63" s="7"/>
      <c r="CH63" s="7">
        <f>(CF48-CB48)*60000</f>
        <v>1598999.9999999986</v>
      </c>
      <c r="CI63" s="7"/>
      <c r="CJ63" s="8"/>
      <c r="CK63" s="7"/>
      <c r="CL63" s="7">
        <f>(CJ48-CF48)*60000</f>
        <v>1414500.0000000009</v>
      </c>
      <c r="CM63" s="7"/>
      <c r="CN63" s="8"/>
      <c r="CO63" s="7"/>
      <c r="CP63" s="7">
        <f>(CN48-CJ48)*60000</f>
        <v>1475999.9999999998</v>
      </c>
      <c r="CQ63" s="7"/>
      <c r="CR63" s="8"/>
      <c r="CS63" s="7"/>
      <c r="CT63" s="7">
        <f>(CR48-CN48)*60000</f>
        <v>1475999.9999999998</v>
      </c>
      <c r="CU63" s="7"/>
      <c r="CV63" s="8"/>
      <c r="CW63" s="7"/>
      <c r="CX63" s="7">
        <f>(CV48)*60000</f>
        <v>13956000</v>
      </c>
      <c r="CY63" s="7"/>
      <c r="CZ63" s="8"/>
      <c r="DA63" s="7"/>
      <c r="DB63" s="7">
        <f>(CZ48-CV48)*60000</f>
        <v>0</v>
      </c>
      <c r="DC63" s="7"/>
      <c r="DD63" s="8"/>
      <c r="DE63" s="7"/>
      <c r="DF63" s="7">
        <f>DD48*60000</f>
        <v>13956000</v>
      </c>
      <c r="DG63" s="7"/>
      <c r="DH63" s="8"/>
      <c r="DI63" s="7"/>
      <c r="DJ63" s="7">
        <f>(DH48-DD48)*60000</f>
        <v>0</v>
      </c>
      <c r="DK63" s="7"/>
      <c r="DL63" s="8"/>
      <c r="DM63" s="7"/>
      <c r="DN63" s="7">
        <f>(DL48-DH48)*60000</f>
        <v>0</v>
      </c>
      <c r="DO63" s="7"/>
      <c r="DP63" s="8"/>
      <c r="DQ63" s="7"/>
      <c r="DR63" s="7">
        <f>(DP48-DL48)*60000</f>
        <v>0</v>
      </c>
      <c r="DS63" s="7"/>
      <c r="DT63" s="8"/>
      <c r="DU63" s="7"/>
      <c r="DV63" s="7">
        <f>(DT48-DP48)*60000</f>
        <v>0</v>
      </c>
      <c r="DW63" s="7"/>
      <c r="DX63" s="8"/>
      <c r="DY63" s="7"/>
      <c r="DZ63" s="7">
        <f>(DX48-DT48)*60000</f>
        <v>0</v>
      </c>
      <c r="EA63" s="7"/>
      <c r="EB63" s="8"/>
      <c r="EC63" s="7"/>
      <c r="ED63" s="7">
        <f>(EB48-DX48)*60000</f>
        <v>0</v>
      </c>
      <c r="EE63" s="7"/>
      <c r="EF63" s="8"/>
      <c r="EG63" s="7"/>
      <c r="EH63" s="7">
        <f>(EF48-EB48)*60000</f>
        <v>0</v>
      </c>
      <c r="EI63" s="7"/>
      <c r="EJ63" s="8"/>
      <c r="EK63" s="7"/>
      <c r="EL63" s="7">
        <f>(EJ48-EF48)*60000</f>
        <v>0</v>
      </c>
      <c r="EM63" s="7"/>
      <c r="EN63" s="8"/>
      <c r="EO63" s="7"/>
      <c r="EP63" s="7">
        <f>(EN48-EJ48)*60000</f>
        <v>0</v>
      </c>
      <c r="EQ63" s="7"/>
      <c r="ER63" s="8"/>
      <c r="ES63" s="7"/>
      <c r="ET63" s="7">
        <f>(ER48-EN48)*60000</f>
        <v>0</v>
      </c>
      <c r="EU63" s="7"/>
      <c r="EV63" s="8"/>
      <c r="EW63" s="7"/>
      <c r="EX63" s="7">
        <f>(EV48-ER48)*60000</f>
        <v>0</v>
      </c>
      <c r="EY63" s="7"/>
      <c r="EZ63" s="8"/>
      <c r="FA63" s="7"/>
      <c r="FB63" s="7">
        <f>(EZ48-EV48)*60000</f>
        <v>0</v>
      </c>
      <c r="FC63" s="7"/>
      <c r="FD63" s="8"/>
      <c r="FE63" s="7"/>
      <c r="FF63" s="7">
        <f>(FD48-EZ48)*60000</f>
        <v>0</v>
      </c>
      <c r="FG63" s="7"/>
      <c r="FH63" s="8"/>
      <c r="FI63" s="7"/>
      <c r="FJ63" s="7">
        <f>(FH48-FD48)*60000</f>
        <v>-491999.9999999993</v>
      </c>
      <c r="FK63" s="7"/>
      <c r="FL63" s="8"/>
      <c r="FM63" s="7"/>
      <c r="FN63" s="7">
        <f>(FL48-FH48)*60000</f>
        <v>122999.99999999898</v>
      </c>
      <c r="FO63" s="7"/>
      <c r="FP63" s="8"/>
      <c r="FQ63" s="7"/>
      <c r="FR63" s="7">
        <f>(FP48-FL48)*60000</f>
        <v>0</v>
      </c>
      <c r="FS63" s="7"/>
      <c r="FT63" s="8"/>
      <c r="FU63" s="7"/>
      <c r="FV63" s="7">
        <f>(FT48-FP48)*60000</f>
        <v>123000.00000000068</v>
      </c>
      <c r="FW63" s="7"/>
      <c r="FX63" s="8"/>
      <c r="FY63" s="7"/>
      <c r="FZ63" s="7">
        <f>(FX48-FT48)*60000</f>
        <v>61500.000000000342</v>
      </c>
      <c r="GA63" s="7"/>
      <c r="GB63" s="8"/>
      <c r="GC63" s="7"/>
      <c r="GD63" s="7">
        <f>(GB48-FX48)*60000</f>
        <v>61500.000000000342</v>
      </c>
      <c r="GE63" s="7"/>
      <c r="GF63" s="8"/>
      <c r="GG63" s="7"/>
      <c r="GH63" s="7">
        <f>(GF48-GB48)*60000</f>
        <v>61499.999999998632</v>
      </c>
      <c r="GI63" s="7"/>
      <c r="GJ63" s="8"/>
      <c r="GK63" s="7"/>
      <c r="GL63" s="7">
        <f>(GJ48-GF48)*60000</f>
        <v>123000.00000000068</v>
      </c>
      <c r="GM63" s="7"/>
      <c r="GN63" s="8"/>
      <c r="GO63" s="7"/>
      <c r="GP63" s="7">
        <f>(GN48-GJ48)*60000</f>
        <v>-553499.99999999965</v>
      </c>
      <c r="GQ63" s="7"/>
      <c r="GR63" s="8"/>
      <c r="GS63" s="7"/>
      <c r="GT63" s="7">
        <f>(GR48-GN48)*60000</f>
        <v>0</v>
      </c>
      <c r="GU63" s="7"/>
      <c r="GV63" s="8"/>
      <c r="GW63" s="7"/>
      <c r="GX63" s="7">
        <f>(GV48-GR48)*60000</f>
        <v>0</v>
      </c>
      <c r="GY63" s="7"/>
      <c r="GZ63" s="8"/>
      <c r="HA63" s="7"/>
      <c r="HB63" s="7">
        <f>(GZ48-GV48)*60000</f>
        <v>0</v>
      </c>
      <c r="HC63" s="7"/>
      <c r="HD63" s="8"/>
      <c r="HE63" s="7"/>
      <c r="HF63" s="7">
        <f>(HD48-GZ48)*60000</f>
        <v>0</v>
      </c>
      <c r="HG63" s="7"/>
      <c r="HH63" s="8"/>
      <c r="HI63" s="7"/>
      <c r="HJ63" s="7">
        <f>(HH48-HD48)*60000</f>
        <v>122999.99999999898</v>
      </c>
      <c r="HK63" s="7"/>
      <c r="HL63" s="8"/>
      <c r="HM63" s="7"/>
      <c r="HN63" s="7">
        <f>(HL48-HH48)*60000</f>
        <v>0</v>
      </c>
      <c r="HO63" s="7"/>
      <c r="HP63" s="8"/>
      <c r="HQ63" s="7"/>
      <c r="HR63" s="7">
        <f>(HP48-HL48)*60000</f>
        <v>123000.00000000068</v>
      </c>
      <c r="HS63" s="7"/>
      <c r="HT63" s="8"/>
      <c r="HU63" s="7"/>
      <c r="HV63" s="7">
        <f>(HT48-HP48)*60000</f>
        <v>61500.000000000342</v>
      </c>
      <c r="HW63" s="7"/>
      <c r="HX63" s="8"/>
      <c r="HY63" s="7"/>
      <c r="HZ63" s="7">
        <f>(HX48-HT48)*60000</f>
        <v>61500.000000000342</v>
      </c>
      <c r="IA63" s="7"/>
      <c r="IB63" s="8"/>
      <c r="IC63" s="7"/>
      <c r="ID63" s="7">
        <f>(IB48-HX48)*60000</f>
        <v>61499.999999998632</v>
      </c>
      <c r="IE63" s="7"/>
      <c r="IF63" s="8"/>
      <c r="IG63" s="7"/>
      <c r="IH63" s="7">
        <f>(IF48-IB48)*60000</f>
        <v>123000.00000000068</v>
      </c>
      <c r="II63" s="7"/>
    </row>
    <row r="64" spans="1:243">
      <c r="A64" t="s">
        <v>49</v>
      </c>
      <c r="B64" s="10"/>
      <c r="C64" s="10"/>
      <c r="D64" s="8"/>
      <c r="E64" s="7"/>
      <c r="F64" s="7">
        <f>50000+98000+30000</f>
        <v>178000</v>
      </c>
      <c r="G64" s="7"/>
      <c r="H64" s="8"/>
      <c r="I64" s="7"/>
      <c r="J64" s="7"/>
      <c r="K64" s="7"/>
      <c r="L64" s="8"/>
      <c r="M64" s="7"/>
      <c r="N64" s="7">
        <v>218000</v>
      </c>
      <c r="O64" s="7"/>
      <c r="P64" s="8"/>
      <c r="Q64" s="7"/>
      <c r="R64" s="7"/>
      <c r="S64" s="7"/>
      <c r="T64" s="8"/>
      <c r="U64" s="7"/>
      <c r="V64" s="7"/>
      <c r="W64" s="7"/>
      <c r="X64" s="8"/>
      <c r="Y64" s="7"/>
      <c r="Z64" s="7"/>
      <c r="AA64" s="7"/>
      <c r="AB64" s="8"/>
      <c r="AC64" s="7"/>
      <c r="AD64" s="7"/>
      <c r="AE64" s="7"/>
      <c r="AF64" s="8"/>
      <c r="AG64" s="7"/>
      <c r="AH64" s="7"/>
      <c r="AI64" s="7"/>
      <c r="AJ64" s="8"/>
      <c r="AK64" s="7"/>
      <c r="AL64" s="7">
        <v>50000</v>
      </c>
      <c r="AM64" s="7"/>
      <c r="AN64" s="8"/>
      <c r="AO64" s="7"/>
      <c r="AP64" s="7"/>
      <c r="AQ64" s="7"/>
      <c r="AR64" s="8"/>
      <c r="AS64" s="7"/>
      <c r="AT64" s="7"/>
      <c r="AU64" s="7"/>
      <c r="AV64" s="8"/>
      <c r="AW64" s="7"/>
      <c r="AX64" s="7"/>
      <c r="AY64" s="7"/>
      <c r="AZ64" s="8"/>
      <c r="BA64" s="7"/>
      <c r="BB64" s="7"/>
      <c r="BC64" s="7"/>
      <c r="BD64" s="8"/>
      <c r="BE64" s="7"/>
      <c r="BF64" s="7"/>
      <c r="BG64" s="7"/>
      <c r="BH64" s="8"/>
      <c r="BI64" s="7"/>
      <c r="BJ64" s="7"/>
      <c r="BK64" s="7"/>
      <c r="BL64" s="8"/>
      <c r="BM64" s="7"/>
      <c r="BN64" s="7"/>
      <c r="BO64" s="7"/>
      <c r="BP64" s="8"/>
      <c r="BQ64" s="7"/>
      <c r="BR64" s="7"/>
      <c r="BS64" s="7"/>
      <c r="BT64" s="8"/>
      <c r="BU64" s="7"/>
      <c r="BV64" s="7"/>
      <c r="BW64" s="7"/>
      <c r="BX64" s="8"/>
      <c r="BY64" s="7"/>
      <c r="BZ64" s="7">
        <v>50000</v>
      </c>
      <c r="CA64" s="7"/>
      <c r="CB64" s="8"/>
      <c r="CC64" s="7"/>
      <c r="CD64" s="7"/>
      <c r="CE64" s="7"/>
      <c r="CF64" s="8"/>
      <c r="CG64" s="7"/>
      <c r="CH64" s="7"/>
      <c r="CI64" s="7"/>
      <c r="CJ64" s="8"/>
      <c r="CK64" s="7"/>
      <c r="CL64" s="7"/>
      <c r="CM64" s="7"/>
      <c r="CN64" s="8"/>
      <c r="CO64" s="7"/>
      <c r="CP64" s="7"/>
      <c r="CQ64" s="7"/>
      <c r="CR64" s="8"/>
      <c r="CS64" s="7"/>
      <c r="CT64" s="7"/>
      <c r="CU64" s="7"/>
      <c r="CV64" s="8"/>
      <c r="CW64" s="7"/>
      <c r="CX64" s="7">
        <f>50000+98000+30000</f>
        <v>178000</v>
      </c>
      <c r="CY64" s="7"/>
      <c r="CZ64" s="8"/>
      <c r="DA64" s="7"/>
      <c r="DB64" s="7"/>
      <c r="DC64" s="7"/>
      <c r="DD64" s="8"/>
      <c r="DE64" s="7"/>
      <c r="DF64" s="7">
        <v>218000</v>
      </c>
      <c r="DG64" s="7"/>
      <c r="DH64" s="8"/>
      <c r="DI64" s="7"/>
      <c r="DJ64" s="7"/>
      <c r="DK64" s="7"/>
      <c r="DL64" s="8"/>
      <c r="DM64" s="7"/>
      <c r="DN64" s="7"/>
      <c r="DO64" s="7"/>
      <c r="DP64" s="8"/>
      <c r="DQ64" s="7"/>
      <c r="DR64" s="7"/>
      <c r="DS64" s="7"/>
      <c r="DT64" s="8"/>
      <c r="DU64" s="7"/>
      <c r="DV64" s="7"/>
      <c r="DW64" s="7"/>
      <c r="DX64" s="8"/>
      <c r="DY64" s="7"/>
      <c r="DZ64" s="7"/>
      <c r="EA64" s="7"/>
      <c r="EB64" s="8"/>
      <c r="EC64" s="7"/>
      <c r="ED64" s="7">
        <v>50000</v>
      </c>
      <c r="EE64" s="7"/>
      <c r="EF64" s="8"/>
      <c r="EG64" s="7"/>
      <c r="EH64" s="7"/>
      <c r="EI64" s="7"/>
      <c r="EJ64" s="8"/>
      <c r="EK64" s="7"/>
      <c r="EL64" s="7"/>
      <c r="EM64" s="7"/>
      <c r="EN64" s="8"/>
      <c r="EO64" s="7"/>
      <c r="EP64" s="7"/>
      <c r="EQ64" s="7"/>
      <c r="ER64" s="8"/>
      <c r="ES64" s="7"/>
      <c r="ET64" s="7"/>
      <c r="EU64" s="7"/>
      <c r="EV64" s="8"/>
      <c r="EW64" s="7"/>
      <c r="EX64" s="7"/>
      <c r="EY64" s="7"/>
      <c r="EZ64" s="8"/>
      <c r="FA64" s="7"/>
      <c r="FB64" s="7"/>
      <c r="FC64" s="7"/>
      <c r="FD64" s="8"/>
      <c r="FE64" s="7"/>
      <c r="FF64" s="7"/>
      <c r="FG64" s="7"/>
      <c r="FH64" s="8"/>
      <c r="FI64" s="7"/>
      <c r="FJ64" s="7"/>
      <c r="FK64" s="7"/>
      <c r="FL64" s="8"/>
      <c r="FM64" s="7"/>
      <c r="FN64" s="7"/>
      <c r="FO64" s="7"/>
      <c r="FP64" s="8"/>
      <c r="FQ64" s="7"/>
      <c r="FR64" s="7">
        <v>50000</v>
      </c>
      <c r="FS64" s="7"/>
      <c r="FT64" s="8"/>
      <c r="FU64" s="7"/>
      <c r="FV64" s="7"/>
      <c r="FW64" s="7"/>
      <c r="FX64" s="8"/>
      <c r="FY64" s="7"/>
      <c r="FZ64" s="7"/>
      <c r="GA64" s="7"/>
      <c r="GB64" s="8"/>
      <c r="GC64" s="7"/>
      <c r="GD64" s="7"/>
      <c r="GE64" s="7"/>
      <c r="GF64" s="8"/>
      <c r="GG64" s="7"/>
      <c r="GH64" s="7"/>
      <c r="GI64" s="7"/>
      <c r="GJ64" s="8"/>
      <c r="GK64" s="7"/>
      <c r="GL64" s="7"/>
      <c r="GM64" s="7"/>
      <c r="GN64" s="8"/>
      <c r="GO64" s="7"/>
      <c r="GP64" s="7"/>
      <c r="GQ64" s="7"/>
      <c r="GR64" s="8"/>
      <c r="GS64" s="7"/>
      <c r="GT64" s="7"/>
      <c r="GU64" s="7"/>
      <c r="GV64" s="8"/>
      <c r="GW64" s="7"/>
      <c r="GX64" s="7"/>
      <c r="GY64" s="7"/>
      <c r="GZ64" s="8"/>
      <c r="HA64" s="7"/>
      <c r="HB64" s="7"/>
      <c r="HC64" s="7"/>
      <c r="HD64" s="8"/>
      <c r="HE64" s="7"/>
      <c r="HF64" s="7"/>
      <c r="HG64" s="7"/>
      <c r="HH64" s="8"/>
      <c r="HI64" s="7"/>
      <c r="HJ64" s="7"/>
      <c r="HK64" s="7"/>
      <c r="HL64" s="8"/>
      <c r="HM64" s="7"/>
      <c r="HN64" s="7">
        <v>50000</v>
      </c>
      <c r="HO64" s="7"/>
      <c r="HP64" s="8"/>
      <c r="HQ64" s="7"/>
      <c r="HR64" s="7"/>
      <c r="HS64" s="7"/>
      <c r="HT64" s="8"/>
      <c r="HU64" s="7"/>
      <c r="HV64" s="7"/>
      <c r="HW64" s="7"/>
      <c r="HX64" s="8"/>
      <c r="HY64" s="7"/>
      <c r="HZ64" s="7"/>
      <c r="IA64" s="7"/>
      <c r="IB64" s="8"/>
      <c r="IC64" s="7"/>
      <c r="ID64" s="7"/>
      <c r="IE64" s="7"/>
      <c r="IF64" s="8"/>
      <c r="IG64" s="7"/>
      <c r="IH64" s="7"/>
      <c r="II64" s="7"/>
    </row>
    <row r="65" spans="1:243">
      <c r="A65" t="s">
        <v>45</v>
      </c>
      <c r="B65" s="10"/>
      <c r="C65" s="10"/>
      <c r="D65" s="8"/>
      <c r="E65" s="7"/>
      <c r="F65" s="7"/>
      <c r="G65" s="7"/>
      <c r="H65" s="8"/>
      <c r="I65" s="7"/>
      <c r="J65" s="7"/>
      <c r="K65" s="7"/>
      <c r="L65" s="8"/>
      <c r="M65" s="7"/>
      <c r="N65" s="7"/>
      <c r="O65" s="7"/>
      <c r="P65" s="8"/>
      <c r="Q65" s="7"/>
      <c r="R65" s="7"/>
      <c r="S65" s="7"/>
      <c r="T65" s="8"/>
      <c r="U65" s="7"/>
      <c r="V65" s="7"/>
      <c r="W65" s="7"/>
      <c r="X65" s="8"/>
      <c r="Y65" s="7"/>
      <c r="Z65" s="7"/>
      <c r="AA65" s="7"/>
      <c r="AB65" s="8"/>
      <c r="AC65" s="7"/>
      <c r="AD65" s="7"/>
      <c r="AE65" s="7"/>
      <c r="AF65" s="8"/>
      <c r="AG65" s="7"/>
      <c r="AH65" s="7"/>
      <c r="AI65" s="7"/>
      <c r="AJ65" s="8"/>
      <c r="AK65" s="7"/>
      <c r="AL65" s="7"/>
      <c r="AM65" s="7"/>
      <c r="AN65" s="8"/>
      <c r="AO65" s="7"/>
      <c r="AP65" s="7"/>
      <c r="AQ65" s="7"/>
      <c r="AR65" s="8"/>
      <c r="AS65" s="7"/>
      <c r="AT65" s="7"/>
      <c r="AU65" s="7"/>
      <c r="AV65" s="8"/>
      <c r="AW65" s="7"/>
      <c r="AX65" s="7"/>
      <c r="AY65" s="7"/>
      <c r="AZ65" s="8"/>
      <c r="BA65" s="7"/>
      <c r="BB65" s="7"/>
      <c r="BC65" s="7"/>
      <c r="BD65" s="8"/>
      <c r="BE65" s="7"/>
      <c r="BF65" s="7"/>
      <c r="BG65" s="7"/>
      <c r="BH65" s="8"/>
      <c r="BI65" s="7"/>
      <c r="BJ65" s="7"/>
      <c r="BK65" s="7"/>
      <c r="BL65" s="8"/>
      <c r="BM65" s="7"/>
      <c r="BN65" s="7"/>
      <c r="BO65" s="7"/>
      <c r="BP65" s="8"/>
      <c r="BQ65" s="7"/>
      <c r="BR65" s="7"/>
      <c r="BS65" s="7"/>
      <c r="BT65" s="8"/>
      <c r="BU65" s="7"/>
      <c r="BV65" s="7"/>
      <c r="BW65" s="7"/>
      <c r="BX65" s="8"/>
      <c r="BY65" s="7"/>
      <c r="BZ65" s="7"/>
      <c r="CA65" s="7"/>
      <c r="CB65" s="8"/>
      <c r="CC65" s="7"/>
      <c r="CD65" s="7"/>
      <c r="CE65" s="7"/>
      <c r="CF65" s="8"/>
      <c r="CG65" s="7"/>
      <c r="CH65" s="7"/>
      <c r="CI65" s="7"/>
      <c r="CJ65" s="8"/>
      <c r="CK65" s="7"/>
      <c r="CL65" s="7"/>
      <c r="CM65" s="7"/>
      <c r="CN65" s="8"/>
      <c r="CO65" s="7"/>
      <c r="CP65" s="7"/>
      <c r="CQ65" s="7"/>
      <c r="CR65" s="8"/>
      <c r="CS65" s="7"/>
      <c r="CT65" s="7"/>
      <c r="CU65" s="7"/>
      <c r="CV65" s="8"/>
      <c r="CW65" s="7"/>
      <c r="CX65" s="7"/>
      <c r="CY65" s="7"/>
      <c r="CZ65" s="8"/>
      <c r="DA65" s="7"/>
      <c r="DB65" s="7"/>
      <c r="DC65" s="7"/>
      <c r="DD65" s="8"/>
      <c r="DE65" s="7"/>
      <c r="DF65" s="7"/>
      <c r="DG65" s="7"/>
      <c r="DH65" s="8"/>
      <c r="DI65" s="7"/>
      <c r="DJ65" s="7"/>
      <c r="DK65" s="7"/>
      <c r="DL65" s="8"/>
      <c r="DM65" s="7"/>
      <c r="DN65" s="7"/>
      <c r="DO65" s="7"/>
      <c r="DP65" s="8"/>
      <c r="DQ65" s="7"/>
      <c r="DR65" s="7"/>
      <c r="DS65" s="7"/>
      <c r="DT65" s="8"/>
      <c r="DU65" s="7"/>
      <c r="DV65" s="7"/>
      <c r="DW65" s="7"/>
      <c r="DX65" s="8"/>
      <c r="DY65" s="7"/>
      <c r="DZ65" s="7"/>
      <c r="EA65" s="7"/>
      <c r="EB65" s="8"/>
      <c r="EC65" s="7"/>
      <c r="ED65" s="7"/>
      <c r="EE65" s="7"/>
      <c r="EF65" s="8"/>
      <c r="EG65" s="7"/>
      <c r="EH65" s="7"/>
      <c r="EI65" s="7"/>
      <c r="EJ65" s="8"/>
      <c r="EK65" s="7"/>
      <c r="EL65" s="7"/>
      <c r="EM65" s="7"/>
      <c r="EN65" s="8"/>
      <c r="EO65" s="7"/>
      <c r="EP65" s="7"/>
      <c r="EQ65" s="7"/>
      <c r="ER65" s="8"/>
      <c r="ES65" s="7"/>
      <c r="ET65" s="7"/>
      <c r="EU65" s="7"/>
      <c r="EV65" s="8"/>
      <c r="EW65" s="7"/>
      <c r="EX65" s="7"/>
      <c r="EY65" s="7"/>
      <c r="EZ65" s="8"/>
      <c r="FA65" s="7"/>
      <c r="FB65" s="7"/>
      <c r="FC65" s="7"/>
      <c r="FD65" s="8"/>
      <c r="FE65" s="7"/>
      <c r="FF65" s="7"/>
      <c r="FG65" s="7"/>
      <c r="FH65" s="8"/>
      <c r="FI65" s="7"/>
      <c r="FJ65" s="7"/>
      <c r="FK65" s="7"/>
      <c r="FL65" s="8"/>
      <c r="FM65" s="7"/>
      <c r="FN65" s="7"/>
      <c r="FO65" s="7"/>
      <c r="FP65" s="8"/>
      <c r="FQ65" s="7"/>
      <c r="FR65" s="7"/>
      <c r="FS65" s="7"/>
      <c r="FT65" s="8"/>
      <c r="FU65" s="7"/>
      <c r="FV65" s="7"/>
      <c r="FW65" s="7"/>
      <c r="FX65" s="8"/>
      <c r="FY65" s="7"/>
      <c r="FZ65" s="7"/>
      <c r="GA65" s="7"/>
      <c r="GB65" s="8"/>
      <c r="GC65" s="7"/>
      <c r="GD65" s="7"/>
      <c r="GE65" s="7"/>
      <c r="GF65" s="8"/>
      <c r="GG65" s="7"/>
      <c r="GH65" s="7"/>
      <c r="GI65" s="7"/>
      <c r="GJ65" s="8"/>
      <c r="GK65" s="7"/>
      <c r="GL65" s="7"/>
      <c r="GM65" s="7"/>
      <c r="GN65" s="8"/>
      <c r="GO65" s="7"/>
      <c r="GP65" s="7"/>
      <c r="GQ65" s="7"/>
      <c r="GR65" s="8"/>
      <c r="GS65" s="7"/>
      <c r="GT65" s="7"/>
      <c r="GU65" s="7"/>
      <c r="GV65" s="8"/>
      <c r="GW65" s="7"/>
      <c r="GX65" s="7"/>
      <c r="GY65" s="7"/>
      <c r="GZ65" s="8"/>
      <c r="HA65" s="7"/>
      <c r="HB65" s="7"/>
      <c r="HC65" s="7"/>
      <c r="HD65" s="8"/>
      <c r="HE65" s="7"/>
      <c r="HF65" s="7"/>
      <c r="HG65" s="7"/>
      <c r="HH65" s="8"/>
      <c r="HI65" s="7"/>
      <c r="HJ65" s="7"/>
      <c r="HK65" s="7"/>
      <c r="HL65" s="8"/>
      <c r="HM65" s="7"/>
      <c r="HN65" s="7"/>
      <c r="HO65" s="7"/>
      <c r="HP65" s="8"/>
      <c r="HQ65" s="7"/>
      <c r="HR65" s="7"/>
      <c r="HS65" s="7"/>
      <c r="HT65" s="8"/>
      <c r="HU65" s="7"/>
      <c r="HV65" s="7"/>
      <c r="HW65" s="7"/>
      <c r="HX65" s="8"/>
      <c r="HY65" s="7"/>
      <c r="HZ65" s="7"/>
      <c r="IA65" s="7"/>
      <c r="IB65" s="8"/>
      <c r="IC65" s="7"/>
      <c r="ID65" s="7"/>
      <c r="IE65" s="7"/>
      <c r="IF65" s="8"/>
      <c r="IG65" s="7"/>
      <c r="IH65" s="7"/>
      <c r="II65" s="7"/>
    </row>
    <row r="66" spans="1:243">
      <c r="A66" t="s">
        <v>46</v>
      </c>
      <c r="B66" s="10"/>
      <c r="C66" s="10"/>
      <c r="D66" s="8"/>
      <c r="E66" s="7"/>
      <c r="F66" s="7">
        <f>900+(F48*0.01)+(D78*25)</f>
        <v>22051.25</v>
      </c>
      <c r="G66" s="7"/>
      <c r="H66" s="8"/>
      <c r="I66" s="7"/>
      <c r="J66" s="7">
        <f>900+(J48*0.01)+(H78*25)</f>
        <v>22051.25</v>
      </c>
      <c r="K66" s="7"/>
      <c r="L66" s="8"/>
      <c r="M66" s="7"/>
      <c r="N66" s="7">
        <f>900+(N48*0.01)+(L78*25)</f>
        <v>22380</v>
      </c>
      <c r="O66" s="7"/>
      <c r="P66" s="8"/>
      <c r="Q66" s="7"/>
      <c r="R66" s="7">
        <f>900+(R48*0.01)+(P78*25)</f>
        <v>22983.75</v>
      </c>
      <c r="S66" s="7"/>
      <c r="T66" s="8"/>
      <c r="U66" s="7"/>
      <c r="V66" s="7">
        <f>900+(V48*0.01)+(T78*25)</f>
        <v>22808.75</v>
      </c>
      <c r="W66" s="7"/>
      <c r="X66" s="8"/>
      <c r="Y66" s="7"/>
      <c r="Z66" s="7">
        <f>900+(Z48*0.01)+(X78*25)</f>
        <v>22908.75</v>
      </c>
      <c r="AA66" s="7"/>
      <c r="AB66" s="8"/>
      <c r="AC66" s="7"/>
      <c r="AD66" s="7">
        <f>900+(AD48*0.01)+(AB78*25)</f>
        <v>23437.5</v>
      </c>
      <c r="AE66" s="7"/>
      <c r="AF66" s="8"/>
      <c r="AG66" s="7"/>
      <c r="AH66" s="7">
        <f>900+(AH48*0.01)+(AF78*25)</f>
        <v>24398.75</v>
      </c>
      <c r="AI66" s="7"/>
      <c r="AJ66" s="8"/>
      <c r="AK66" s="7"/>
      <c r="AL66" s="7">
        <f>900+(AL48*0.01)+(AJ78*25)</f>
        <v>24423.75</v>
      </c>
      <c r="AM66" s="7"/>
      <c r="AN66" s="8"/>
      <c r="AO66" s="7"/>
      <c r="AP66" s="7">
        <f>900+(AP48*0.01)+(AN78*25)</f>
        <v>25760</v>
      </c>
      <c r="AQ66" s="7"/>
      <c r="AR66" s="8"/>
      <c r="AS66" s="7"/>
      <c r="AT66" s="7">
        <f>900+(AT48*0.01)+(AR78*25)</f>
        <v>26088.75</v>
      </c>
      <c r="AU66" s="7"/>
      <c r="AV66" s="8"/>
      <c r="AW66" s="7"/>
      <c r="AX66" s="7">
        <f>900+(AX48*0.01)+(AV78*25)</f>
        <v>28104.75</v>
      </c>
      <c r="AY66" s="7"/>
      <c r="AZ66" s="8"/>
      <c r="BA66" s="7"/>
      <c r="BB66" s="7">
        <f>900+(BB48*0.01)+(AZ78*25)</f>
        <v>30655</v>
      </c>
      <c r="BC66" s="7"/>
      <c r="BD66" s="8"/>
      <c r="BE66" s="7"/>
      <c r="BF66" s="7">
        <f>900+(BF48*0.01)+(BD78*25)</f>
        <v>31227.5</v>
      </c>
      <c r="BG66" s="7"/>
      <c r="BH66" s="8"/>
      <c r="BI66" s="7"/>
      <c r="BJ66" s="7">
        <f>900+(BJ48*0.01)+(BH78*25)</f>
        <v>31302.5</v>
      </c>
      <c r="BK66" s="7"/>
      <c r="BL66" s="8"/>
      <c r="BM66" s="7"/>
      <c r="BN66" s="7">
        <f>900+(BN48*0.01)+(BL78*25)</f>
        <v>35744.5</v>
      </c>
      <c r="BO66" s="7"/>
      <c r="BP66" s="8"/>
      <c r="BQ66" s="7"/>
      <c r="BR66" s="7">
        <f>900+(BR48*0.01)+(BP78*25)</f>
        <v>35869.5</v>
      </c>
      <c r="BS66" s="7"/>
      <c r="BT66" s="8"/>
      <c r="BU66" s="7"/>
      <c r="BV66" s="7">
        <f>900+(BV48*0.01)+(BT78*25)</f>
        <v>45729.5</v>
      </c>
      <c r="BW66" s="7"/>
      <c r="BX66" s="8"/>
      <c r="BY66" s="7"/>
      <c r="BZ66" s="7">
        <f>900+(BZ48*0.01)+(BX78*25)</f>
        <v>56617</v>
      </c>
      <c r="CA66" s="7"/>
      <c r="CB66" s="8"/>
      <c r="CC66" s="7"/>
      <c r="CD66" s="7">
        <f>900+(CD48*0.01)+(CB78*25)</f>
        <v>68874.75</v>
      </c>
      <c r="CE66" s="7"/>
      <c r="CF66" s="8"/>
      <c r="CG66" s="7"/>
      <c r="CH66" s="7">
        <f>900+(CH48*0.01)+(CF78*25)</f>
        <v>80286.25</v>
      </c>
      <c r="CI66" s="7"/>
      <c r="CJ66" s="8"/>
      <c r="CK66" s="7"/>
      <c r="CL66" s="7">
        <f>900+(CL48*0.01)+(CJ78*25)</f>
        <v>90473</v>
      </c>
      <c r="CM66" s="7"/>
      <c r="CN66" s="8"/>
      <c r="CO66" s="7"/>
      <c r="CP66" s="7">
        <f>900+(CP48*0.01)+(CN78*25)</f>
        <v>100833</v>
      </c>
      <c r="CQ66" s="7"/>
      <c r="CR66" s="8"/>
      <c r="CS66" s="7"/>
      <c r="CT66" s="7">
        <f>900+(CT48*0.01)+(CR78*25)</f>
        <v>111068</v>
      </c>
      <c r="CU66" s="7"/>
      <c r="CV66" s="8"/>
      <c r="CW66" s="7"/>
      <c r="CX66" s="7">
        <f>900+(CX48*0.01)+(CV78*25)</f>
        <v>112068</v>
      </c>
      <c r="CY66" s="7"/>
      <c r="CZ66" s="8"/>
      <c r="DA66" s="7"/>
      <c r="DB66" s="7">
        <f>900+(DB48*0.01)+(CZ78*25)</f>
        <v>113068</v>
      </c>
      <c r="DC66" s="7"/>
      <c r="DD66" s="8"/>
      <c r="DE66" s="7"/>
      <c r="DF66" s="7">
        <f>900+(DF48*0.01)+(DD78*25)</f>
        <v>114068</v>
      </c>
      <c r="DG66" s="7"/>
      <c r="DH66" s="8"/>
      <c r="DI66" s="7"/>
      <c r="DJ66" s="7">
        <f>900+(DJ48*0.01)+(DH78*25)</f>
        <v>115068</v>
      </c>
      <c r="DK66" s="7"/>
      <c r="DL66" s="8"/>
      <c r="DM66" s="7"/>
      <c r="DN66" s="7">
        <f>900+(DN48*0.01)+(DL78*25)</f>
        <v>116068</v>
      </c>
      <c r="DO66" s="7"/>
      <c r="DP66" s="8"/>
      <c r="DQ66" s="7"/>
      <c r="DR66" s="7">
        <f>900+(DR48*0.01)+(DP78*25)</f>
        <v>117068</v>
      </c>
      <c r="DS66" s="7"/>
      <c r="DT66" s="8"/>
      <c r="DU66" s="7"/>
      <c r="DV66" s="7">
        <f>900+(DV48*0.01)+(DT78*25)</f>
        <v>118068</v>
      </c>
      <c r="DW66" s="7"/>
      <c r="DX66" s="8"/>
      <c r="DY66" s="7"/>
      <c r="DZ66" s="7">
        <f>900+(DZ48*0.01)+(DX78*25)</f>
        <v>119068</v>
      </c>
      <c r="EA66" s="7"/>
      <c r="EB66" s="8"/>
      <c r="EC66" s="7"/>
      <c r="ED66" s="7">
        <f>900+(ED48*0.01)+(EB78*25)</f>
        <v>120068</v>
      </c>
      <c r="EE66" s="7"/>
      <c r="EF66" s="8"/>
      <c r="EG66" s="7"/>
      <c r="EH66" s="7">
        <f>900+(EH48*0.01)+(EF78*25)</f>
        <v>121068</v>
      </c>
      <c r="EI66" s="7"/>
      <c r="EJ66" s="8"/>
      <c r="EK66" s="7"/>
      <c r="EL66" s="7">
        <f>900+(EL48*0.01)+(EJ78*25)</f>
        <v>122068</v>
      </c>
      <c r="EM66" s="7"/>
      <c r="EN66" s="8"/>
      <c r="EO66" s="7"/>
      <c r="EP66" s="7">
        <f>900+(EP48*0.01)+(EN78*25)</f>
        <v>123068</v>
      </c>
      <c r="EQ66" s="7"/>
      <c r="ER66" s="8"/>
      <c r="ES66" s="7"/>
      <c r="ET66" s="7">
        <f>900+(ET48*0.01)+(ER78*25)</f>
        <v>124068</v>
      </c>
      <c r="EU66" s="7"/>
      <c r="EV66" s="8"/>
      <c r="EW66" s="7"/>
      <c r="EX66" s="7">
        <f>900+(EX48*0.01)+(EV78*25)</f>
        <v>125068</v>
      </c>
      <c r="EY66" s="7"/>
      <c r="EZ66" s="8"/>
      <c r="FA66" s="7"/>
      <c r="FB66" s="7">
        <f>900+(FB48*0.01)+(EZ78*25)</f>
        <v>126068</v>
      </c>
      <c r="FC66" s="7"/>
      <c r="FD66" s="8"/>
      <c r="FE66" s="7"/>
      <c r="FF66" s="7">
        <f>900+(FF48*0.01)+(FD78*25)</f>
        <v>127068</v>
      </c>
      <c r="FG66" s="7"/>
      <c r="FH66" s="8"/>
      <c r="FI66" s="7"/>
      <c r="FJ66" s="7">
        <f>900+(FJ48*0.01)+(FH78*25)</f>
        <v>123938</v>
      </c>
      <c r="FK66" s="7"/>
      <c r="FL66" s="8"/>
      <c r="FM66" s="7"/>
      <c r="FN66" s="7">
        <f>900+(FN48*0.01)+(FL78*25)</f>
        <v>125489</v>
      </c>
      <c r="FO66" s="7"/>
      <c r="FP66" s="8"/>
      <c r="FQ66" s="7"/>
      <c r="FR66" s="7">
        <f>900+(FR48*0.01)+(FP78*25)</f>
        <v>126489</v>
      </c>
      <c r="FS66" s="7"/>
      <c r="FT66" s="8"/>
      <c r="FU66" s="7"/>
      <c r="FV66" s="7">
        <f>900+(FV48*0.01)+(FT78*25)</f>
        <v>130113</v>
      </c>
      <c r="FW66" s="7"/>
      <c r="FX66" s="8"/>
      <c r="FY66" s="7"/>
      <c r="FZ66" s="7">
        <f>900+(FZ48*0.01)+(FX78*25)</f>
        <v>131368.25</v>
      </c>
      <c r="GA66" s="7"/>
      <c r="GB66" s="8"/>
      <c r="GC66" s="7"/>
      <c r="GD66" s="7">
        <f>900+(GD48*0.01)+(GB78*25)</f>
        <v>133106.75</v>
      </c>
      <c r="GE66" s="7"/>
      <c r="GF66" s="8"/>
      <c r="GG66" s="7"/>
      <c r="GH66" s="7">
        <f>900+(GH48*0.01)+(GF78*25)</f>
        <v>134362.375</v>
      </c>
      <c r="GI66" s="7"/>
      <c r="GJ66" s="8"/>
      <c r="GK66" s="7"/>
      <c r="GL66" s="7">
        <f>900+(GL48*0.01)+(GJ78*25)</f>
        <v>135873.625</v>
      </c>
      <c r="GM66" s="7"/>
      <c r="GN66" s="8"/>
      <c r="GO66" s="7"/>
      <c r="GP66" s="7">
        <f>900+(GP48*0.01)+(GN78*25)</f>
        <v>131150</v>
      </c>
      <c r="GQ66" s="7"/>
      <c r="GR66" s="8"/>
      <c r="GS66" s="7"/>
      <c r="GT66" s="7">
        <f>900+(GT48*0.01)+(GR78*25)</f>
        <v>132695</v>
      </c>
      <c r="GU66" s="7"/>
      <c r="GV66" s="8"/>
      <c r="GW66" s="7"/>
      <c r="GX66" s="7">
        <f>900+(GX48*0.01)+(GV78*25)</f>
        <v>132895</v>
      </c>
      <c r="GY66" s="7"/>
      <c r="GZ66" s="8"/>
      <c r="HA66" s="7"/>
      <c r="HB66" s="7">
        <f>900+(HB48*0.01)+(GZ78*25)</f>
        <v>133338</v>
      </c>
      <c r="HC66" s="7"/>
      <c r="HD66" s="8"/>
      <c r="HE66" s="7"/>
      <c r="HF66" s="7">
        <f>900+(HF48*0.01)+(HD78*25)</f>
        <v>133538</v>
      </c>
      <c r="HG66" s="7"/>
      <c r="HH66" s="8"/>
      <c r="HI66" s="7"/>
      <c r="HJ66" s="7">
        <f>900+(HJ48*0.01)+(HH78*25)</f>
        <v>134289</v>
      </c>
      <c r="HK66" s="7"/>
      <c r="HL66" s="8"/>
      <c r="HM66" s="7"/>
      <c r="HN66" s="7">
        <f>900+(HN48*0.01)+(HL78*25)</f>
        <v>134489</v>
      </c>
      <c r="HO66" s="7"/>
      <c r="HP66" s="8"/>
      <c r="HQ66" s="7"/>
      <c r="HR66" s="7">
        <f>900+(HR48*0.01)+(HP78*25)</f>
        <v>137313</v>
      </c>
      <c r="HS66" s="7"/>
      <c r="HT66" s="8"/>
      <c r="HU66" s="7"/>
      <c r="HV66" s="7">
        <f>900+(HV48*0.01)+(HT78*25)</f>
        <v>137768.25</v>
      </c>
      <c r="HW66" s="7"/>
      <c r="HX66" s="8"/>
      <c r="HY66" s="7"/>
      <c r="HZ66" s="7">
        <f>900+(HZ48*0.01)+(HX78*25)</f>
        <v>138706.75</v>
      </c>
      <c r="IA66" s="7"/>
      <c r="IB66" s="8"/>
      <c r="IC66" s="7"/>
      <c r="ID66" s="7">
        <f>900+(ID48*0.01)+(IB78*25)</f>
        <v>139162.375</v>
      </c>
      <c r="IE66" s="7"/>
      <c r="IF66" s="8"/>
      <c r="IG66" s="7"/>
      <c r="IH66" s="7">
        <f>900+(IH48*0.01)+(IF78*25)</f>
        <v>139873.625</v>
      </c>
      <c r="II66" s="7"/>
    </row>
    <row r="67" spans="1:243">
      <c r="A67" t="s">
        <v>54</v>
      </c>
      <c r="B67" s="10"/>
      <c r="C67" s="10"/>
      <c r="D67" s="8"/>
      <c r="E67" s="7"/>
      <c r="F67" s="7">
        <v>300000</v>
      </c>
      <c r="G67" s="7"/>
      <c r="H67" s="8"/>
      <c r="I67" s="7"/>
      <c r="J67" s="7">
        <v>50000</v>
      </c>
      <c r="K67" s="7"/>
      <c r="L67" s="8"/>
      <c r="M67" s="7"/>
      <c r="N67" s="7">
        <v>50000</v>
      </c>
      <c r="O67" s="7"/>
      <c r="P67" s="8"/>
      <c r="Q67" s="7"/>
      <c r="R67" s="7">
        <v>10000</v>
      </c>
      <c r="S67" s="7"/>
      <c r="T67" s="8"/>
      <c r="U67" s="7"/>
      <c r="V67" s="7">
        <v>10000</v>
      </c>
      <c r="W67" s="7"/>
      <c r="X67" s="8"/>
      <c r="Y67" s="7"/>
      <c r="Z67" s="7">
        <v>10000</v>
      </c>
      <c r="AA67" s="7"/>
      <c r="AB67" s="8"/>
      <c r="AC67" s="7"/>
      <c r="AD67" s="7">
        <v>10000</v>
      </c>
      <c r="AE67" s="7"/>
      <c r="AF67" s="8"/>
      <c r="AG67" s="7"/>
      <c r="AH67" s="7">
        <v>10000</v>
      </c>
      <c r="AI67" s="7"/>
      <c r="AJ67" s="8"/>
      <c r="AK67" s="7"/>
      <c r="AL67" s="7">
        <v>10000</v>
      </c>
      <c r="AM67" s="7"/>
      <c r="AN67" s="8"/>
      <c r="AO67" s="7"/>
      <c r="AP67" s="7">
        <v>10000</v>
      </c>
      <c r="AQ67" s="7"/>
      <c r="AR67" s="8"/>
      <c r="AS67" s="7"/>
      <c r="AT67" s="7">
        <v>10000</v>
      </c>
      <c r="AU67" s="7"/>
      <c r="AV67" s="8"/>
      <c r="AW67" s="7"/>
      <c r="AX67" s="7">
        <v>15000</v>
      </c>
      <c r="AY67" s="7"/>
      <c r="AZ67" s="8"/>
      <c r="BA67" s="7"/>
      <c r="BB67" s="7">
        <v>15000</v>
      </c>
      <c r="BC67" s="7"/>
      <c r="BD67" s="8"/>
      <c r="BE67" s="7"/>
      <c r="BF67" s="7">
        <v>15000</v>
      </c>
      <c r="BG67" s="7"/>
      <c r="BH67" s="8"/>
      <c r="BI67" s="7"/>
      <c r="BJ67" s="7">
        <v>15000</v>
      </c>
      <c r="BK67" s="7"/>
      <c r="BL67" s="8"/>
      <c r="BM67" s="7"/>
      <c r="BN67" s="7">
        <v>20000</v>
      </c>
      <c r="BO67" s="7"/>
      <c r="BP67" s="8"/>
      <c r="BQ67" s="7"/>
      <c r="BR67" s="7">
        <v>20000</v>
      </c>
      <c r="BS67" s="7"/>
      <c r="BT67" s="8"/>
      <c r="BU67" s="7"/>
      <c r="BV67" s="7">
        <v>20000</v>
      </c>
      <c r="BW67" s="7"/>
      <c r="BX67" s="8"/>
      <c r="BY67" s="7"/>
      <c r="BZ67" s="7">
        <v>20000</v>
      </c>
      <c r="CA67" s="7"/>
      <c r="CB67" s="8"/>
      <c r="CC67" s="7"/>
      <c r="CD67" s="7">
        <v>25000</v>
      </c>
      <c r="CE67" s="7"/>
      <c r="CF67" s="8"/>
      <c r="CG67" s="7"/>
      <c r="CH67" s="7">
        <v>25000</v>
      </c>
      <c r="CI67" s="7"/>
      <c r="CJ67" s="8"/>
      <c r="CK67" s="7"/>
      <c r="CL67" s="7">
        <v>25000</v>
      </c>
      <c r="CM67" s="7"/>
      <c r="CN67" s="8"/>
      <c r="CO67" s="7"/>
      <c r="CP67" s="7">
        <v>25000</v>
      </c>
      <c r="CQ67" s="7"/>
      <c r="CR67" s="8"/>
      <c r="CS67" s="7"/>
      <c r="CT67" s="7">
        <v>25000</v>
      </c>
      <c r="CU67" s="7"/>
      <c r="CV67" s="8"/>
      <c r="CW67" s="7"/>
      <c r="CX67" s="7">
        <v>300000</v>
      </c>
      <c r="CY67" s="7"/>
      <c r="CZ67" s="8"/>
      <c r="DA67" s="7"/>
      <c r="DB67" s="7">
        <v>50000</v>
      </c>
      <c r="DC67" s="7"/>
      <c r="DD67" s="8"/>
      <c r="DE67" s="7"/>
      <c r="DF67" s="7">
        <v>50000</v>
      </c>
      <c r="DG67" s="7"/>
      <c r="DH67" s="8"/>
      <c r="DI67" s="7"/>
      <c r="DJ67" s="7">
        <v>10000</v>
      </c>
      <c r="DK67" s="7"/>
      <c r="DL67" s="8"/>
      <c r="DM67" s="7"/>
      <c r="DN67" s="7">
        <v>10000</v>
      </c>
      <c r="DO67" s="7"/>
      <c r="DP67" s="8"/>
      <c r="DQ67" s="7"/>
      <c r="DR67" s="7">
        <v>10000</v>
      </c>
      <c r="DS67" s="7"/>
      <c r="DT67" s="8"/>
      <c r="DU67" s="7"/>
      <c r="DV67" s="7">
        <v>10000</v>
      </c>
      <c r="DW67" s="7"/>
      <c r="DX67" s="8"/>
      <c r="DY67" s="7"/>
      <c r="DZ67" s="7">
        <v>10000</v>
      </c>
      <c r="EA67" s="7"/>
      <c r="EB67" s="8"/>
      <c r="EC67" s="7"/>
      <c r="ED67" s="7">
        <v>10000</v>
      </c>
      <c r="EE67" s="7"/>
      <c r="EF67" s="8"/>
      <c r="EG67" s="7"/>
      <c r="EH67" s="7">
        <v>10000</v>
      </c>
      <c r="EI67" s="7"/>
      <c r="EJ67" s="8"/>
      <c r="EK67" s="7"/>
      <c r="EL67" s="7">
        <v>10000</v>
      </c>
      <c r="EM67" s="7"/>
      <c r="EN67" s="8"/>
      <c r="EO67" s="7"/>
      <c r="EP67" s="7">
        <v>15000</v>
      </c>
      <c r="EQ67" s="7"/>
      <c r="ER67" s="8"/>
      <c r="ES67" s="7"/>
      <c r="ET67" s="7">
        <v>15000</v>
      </c>
      <c r="EU67" s="7"/>
      <c r="EV67" s="8"/>
      <c r="EW67" s="7"/>
      <c r="EX67" s="7">
        <v>15000</v>
      </c>
      <c r="EY67" s="7"/>
      <c r="EZ67" s="8"/>
      <c r="FA67" s="7"/>
      <c r="FB67" s="7">
        <v>15000</v>
      </c>
      <c r="FC67" s="7"/>
      <c r="FD67" s="8"/>
      <c r="FE67" s="7"/>
      <c r="FF67" s="7">
        <v>20000</v>
      </c>
      <c r="FG67" s="7"/>
      <c r="FH67" s="8"/>
      <c r="FI67" s="7"/>
      <c r="FJ67" s="7">
        <v>20000</v>
      </c>
      <c r="FK67" s="7"/>
      <c r="FL67" s="8"/>
      <c r="FM67" s="7"/>
      <c r="FN67" s="7">
        <v>20000</v>
      </c>
      <c r="FO67" s="7"/>
      <c r="FP67" s="8"/>
      <c r="FQ67" s="7"/>
      <c r="FR67" s="7">
        <v>20000</v>
      </c>
      <c r="FS67" s="7"/>
      <c r="FT67" s="8"/>
      <c r="FU67" s="7"/>
      <c r="FV67" s="7">
        <v>25000</v>
      </c>
      <c r="FW67" s="7"/>
      <c r="FX67" s="8"/>
      <c r="FY67" s="7"/>
      <c r="FZ67" s="7">
        <v>25000</v>
      </c>
      <c r="GA67" s="7"/>
      <c r="GB67" s="8"/>
      <c r="GC67" s="7"/>
      <c r="GD67" s="7">
        <v>25000</v>
      </c>
      <c r="GE67" s="7"/>
      <c r="GF67" s="8"/>
      <c r="GG67" s="7"/>
      <c r="GH67" s="7">
        <v>25000</v>
      </c>
      <c r="GI67" s="7"/>
      <c r="GJ67" s="8"/>
      <c r="GK67" s="7"/>
      <c r="GL67" s="7">
        <v>25000</v>
      </c>
      <c r="GM67" s="7"/>
      <c r="GN67" s="8"/>
      <c r="GO67" s="7"/>
      <c r="GP67" s="7">
        <v>15000</v>
      </c>
      <c r="GQ67" s="7"/>
      <c r="GR67" s="8"/>
      <c r="GS67" s="7"/>
      <c r="GT67" s="7">
        <v>15000</v>
      </c>
      <c r="GU67" s="7"/>
      <c r="GV67" s="8"/>
      <c r="GW67" s="7"/>
      <c r="GX67" s="7">
        <v>15000</v>
      </c>
      <c r="GY67" s="7"/>
      <c r="GZ67" s="8"/>
      <c r="HA67" s="7"/>
      <c r="HB67" s="7">
        <v>20000</v>
      </c>
      <c r="HC67" s="7"/>
      <c r="HD67" s="8"/>
      <c r="HE67" s="7"/>
      <c r="HF67" s="7">
        <v>20000</v>
      </c>
      <c r="HG67" s="7"/>
      <c r="HH67" s="8"/>
      <c r="HI67" s="7"/>
      <c r="HJ67" s="7">
        <v>20000</v>
      </c>
      <c r="HK67" s="7"/>
      <c r="HL67" s="8"/>
      <c r="HM67" s="7"/>
      <c r="HN67" s="7">
        <v>20000</v>
      </c>
      <c r="HO67" s="7"/>
      <c r="HP67" s="8"/>
      <c r="HQ67" s="7"/>
      <c r="HR67" s="7">
        <v>25000</v>
      </c>
      <c r="HS67" s="7"/>
      <c r="HT67" s="8"/>
      <c r="HU67" s="7"/>
      <c r="HV67" s="7">
        <v>25000</v>
      </c>
      <c r="HW67" s="7"/>
      <c r="HX67" s="8"/>
      <c r="HY67" s="7"/>
      <c r="HZ67" s="7">
        <v>25000</v>
      </c>
      <c r="IA67" s="7"/>
      <c r="IB67" s="8"/>
      <c r="IC67" s="7"/>
      <c r="ID67" s="7">
        <v>25000</v>
      </c>
      <c r="IE67" s="7"/>
      <c r="IF67" s="8"/>
      <c r="IG67" s="7"/>
      <c r="IH67" s="7">
        <v>25000</v>
      </c>
      <c r="II67" s="7"/>
    </row>
    <row r="68" spans="1:243">
      <c r="A68" t="s">
        <v>68</v>
      </c>
      <c r="B68" s="10"/>
      <c r="C68" s="10"/>
      <c r="D68" s="8"/>
      <c r="E68" s="7"/>
      <c r="F68" s="7">
        <v>4200000</v>
      </c>
      <c r="G68" s="7"/>
      <c r="H68" s="8"/>
      <c r="I68" s="7"/>
      <c r="J68" s="7"/>
      <c r="K68" s="7"/>
      <c r="L68" s="8"/>
      <c r="M68" s="7"/>
      <c r="N68" s="7"/>
      <c r="O68" s="7"/>
      <c r="P68" s="8"/>
      <c r="Q68" s="7"/>
      <c r="R68" s="7"/>
      <c r="S68" s="7"/>
      <c r="T68" s="8"/>
      <c r="U68" s="7"/>
      <c r="V68" s="7"/>
      <c r="W68" s="7"/>
      <c r="X68" s="8"/>
      <c r="Y68" s="7"/>
      <c r="Z68" s="7"/>
      <c r="AA68" s="7"/>
      <c r="AB68" s="8"/>
      <c r="AC68" s="7"/>
      <c r="AD68" s="7"/>
      <c r="AE68" s="7"/>
      <c r="AF68" s="8"/>
      <c r="AG68" s="7"/>
      <c r="AH68" s="7"/>
      <c r="AI68" s="7"/>
      <c r="AJ68" s="8"/>
      <c r="AK68" s="7"/>
      <c r="AL68" s="7"/>
      <c r="AM68" s="7"/>
      <c r="AN68" s="8"/>
      <c r="AO68" s="7"/>
      <c r="AP68" s="7"/>
      <c r="AQ68" s="7"/>
      <c r="AR68" s="8"/>
      <c r="AS68" s="7"/>
      <c r="AT68" s="7"/>
      <c r="AU68" s="7"/>
      <c r="AV68" s="8"/>
      <c r="AW68" s="7"/>
      <c r="AX68" s="7"/>
      <c r="AY68" s="7"/>
      <c r="AZ68" s="8"/>
      <c r="BA68" s="7"/>
      <c r="BB68" s="7"/>
      <c r="BC68" s="7"/>
      <c r="BD68" s="8"/>
      <c r="BE68" s="7"/>
      <c r="BF68" s="7"/>
      <c r="BG68" s="7"/>
      <c r="BH68" s="8"/>
      <c r="BI68" s="7"/>
      <c r="BJ68" s="7"/>
      <c r="BK68" s="7"/>
      <c r="BL68" s="8"/>
      <c r="BM68" s="7"/>
      <c r="BN68" s="7"/>
      <c r="BO68" s="7"/>
      <c r="BP68" s="8"/>
      <c r="BQ68" s="7"/>
      <c r="BR68" s="7"/>
      <c r="BS68" s="7"/>
      <c r="BT68" s="8"/>
      <c r="BU68" s="7"/>
      <c r="BV68" s="7"/>
      <c r="BW68" s="7"/>
      <c r="BX68" s="8"/>
      <c r="BY68" s="7"/>
      <c r="BZ68" s="7"/>
      <c r="CA68" s="7"/>
      <c r="CB68" s="8"/>
      <c r="CC68" s="7"/>
      <c r="CD68" s="7"/>
      <c r="CE68" s="7"/>
      <c r="CF68" s="8"/>
      <c r="CG68" s="7"/>
      <c r="CH68" s="7"/>
      <c r="CI68" s="7"/>
      <c r="CJ68" s="8"/>
      <c r="CK68" s="7"/>
      <c r="CL68" s="7"/>
      <c r="CM68" s="7"/>
      <c r="CN68" s="8"/>
      <c r="CO68" s="7"/>
      <c r="CP68" s="7"/>
      <c r="CQ68" s="7"/>
      <c r="CR68" s="8"/>
      <c r="CS68" s="7"/>
      <c r="CT68" s="7"/>
      <c r="CU68" s="7"/>
      <c r="CV68" s="8"/>
      <c r="CW68" s="7"/>
      <c r="CX68" s="7"/>
      <c r="CY68" s="7"/>
      <c r="CZ68" s="8"/>
      <c r="DA68" s="7"/>
      <c r="DB68" s="7"/>
      <c r="DC68" s="7"/>
      <c r="DD68" s="8"/>
      <c r="DE68" s="7"/>
      <c r="DF68" s="7"/>
      <c r="DG68" s="7"/>
      <c r="DH68" s="8"/>
      <c r="DI68" s="7"/>
      <c r="DJ68" s="7"/>
      <c r="DK68" s="7"/>
      <c r="DL68" s="8"/>
      <c r="DM68" s="7"/>
      <c r="DN68" s="7"/>
      <c r="DO68" s="7"/>
      <c r="DP68" s="8"/>
      <c r="DQ68" s="7"/>
      <c r="DR68" s="7"/>
      <c r="DS68" s="7"/>
      <c r="DT68" s="8"/>
      <c r="DU68" s="7"/>
      <c r="DV68" s="7"/>
      <c r="DW68" s="7"/>
      <c r="DX68" s="8"/>
      <c r="DY68" s="7"/>
      <c r="DZ68" s="7"/>
      <c r="EA68" s="7"/>
      <c r="EB68" s="8"/>
      <c r="EC68" s="7"/>
      <c r="ED68" s="7"/>
      <c r="EE68" s="7"/>
      <c r="EF68" s="8"/>
      <c r="EG68" s="7"/>
      <c r="EH68" s="7"/>
      <c r="EI68" s="7"/>
      <c r="EJ68" s="8"/>
      <c r="EK68" s="7"/>
      <c r="EL68" s="7"/>
      <c r="EM68" s="7"/>
      <c r="EN68" s="8"/>
      <c r="EO68" s="7"/>
      <c r="EP68" s="7"/>
      <c r="EQ68" s="7"/>
      <c r="ER68" s="8"/>
      <c r="ES68" s="7"/>
      <c r="ET68" s="7"/>
      <c r="EU68" s="7"/>
      <c r="EV68" s="8"/>
      <c r="EW68" s="7"/>
      <c r="EX68" s="7"/>
      <c r="EY68" s="7"/>
      <c r="EZ68" s="8"/>
      <c r="FA68" s="7"/>
      <c r="FB68" s="7"/>
      <c r="FC68" s="7"/>
      <c r="FD68" s="8"/>
      <c r="FE68" s="7"/>
      <c r="FF68" s="7"/>
      <c r="FG68" s="7"/>
      <c r="FH68" s="8"/>
      <c r="FI68" s="7"/>
      <c r="FJ68" s="7"/>
      <c r="FK68" s="7"/>
      <c r="FL68" s="8"/>
      <c r="FM68" s="7"/>
      <c r="FN68" s="7"/>
      <c r="FO68" s="7"/>
      <c r="FP68" s="8"/>
      <c r="FQ68" s="7"/>
      <c r="FR68" s="7"/>
      <c r="FS68" s="7"/>
      <c r="FT68" s="8"/>
      <c r="FU68" s="7"/>
      <c r="FV68" s="7"/>
      <c r="FW68" s="7"/>
      <c r="FX68" s="8"/>
      <c r="FY68" s="7"/>
      <c r="FZ68" s="7"/>
      <c r="GA68" s="7"/>
      <c r="GB68" s="8"/>
      <c r="GC68" s="7"/>
      <c r="GD68" s="7"/>
      <c r="GE68" s="7"/>
      <c r="GF68" s="8"/>
      <c r="GG68" s="7"/>
      <c r="GH68" s="7"/>
      <c r="GI68" s="7"/>
      <c r="GJ68" s="8"/>
      <c r="GK68" s="7"/>
      <c r="GL68" s="7"/>
      <c r="GM68" s="7"/>
      <c r="GN68" s="8"/>
      <c r="GO68" s="7"/>
      <c r="GP68" s="7"/>
      <c r="GQ68" s="7"/>
      <c r="GR68" s="8"/>
      <c r="GS68" s="7"/>
      <c r="GT68" s="7"/>
      <c r="GU68" s="7"/>
      <c r="GV68" s="8"/>
      <c r="GW68" s="7"/>
      <c r="GX68" s="7"/>
      <c r="GY68" s="7"/>
      <c r="GZ68" s="8"/>
      <c r="HA68" s="7"/>
      <c r="HB68" s="7"/>
      <c r="HC68" s="7"/>
      <c r="HD68" s="8"/>
      <c r="HE68" s="7"/>
      <c r="HF68" s="7"/>
      <c r="HG68" s="7"/>
      <c r="HH68" s="8"/>
      <c r="HI68" s="7"/>
      <c r="HJ68" s="7"/>
      <c r="HK68" s="7"/>
      <c r="HL68" s="8"/>
      <c r="HM68" s="7"/>
      <c r="HN68" s="7"/>
      <c r="HO68" s="7"/>
      <c r="HP68" s="8"/>
      <c r="HQ68" s="7"/>
      <c r="HR68" s="7"/>
      <c r="HS68" s="7"/>
      <c r="HT68" s="8"/>
      <c r="HU68" s="7"/>
      <c r="HV68" s="7"/>
      <c r="HW68" s="7"/>
      <c r="HX68" s="8"/>
      <c r="HY68" s="7"/>
      <c r="HZ68" s="7"/>
      <c r="IA68" s="7"/>
      <c r="IB68" s="8"/>
      <c r="IC68" s="7"/>
      <c r="ID68" s="7"/>
      <c r="IE68" s="7"/>
      <c r="IF68" s="8"/>
      <c r="IG68" s="7"/>
      <c r="IH68" s="7"/>
      <c r="II68" s="7"/>
    </row>
    <row r="69" spans="1:243">
      <c r="A69" t="s">
        <v>47</v>
      </c>
      <c r="B69" s="10"/>
      <c r="C69" s="10"/>
      <c r="D69" s="8"/>
      <c r="E69" s="7"/>
      <c r="F69" s="7"/>
      <c r="G69" s="7"/>
      <c r="H69" s="8"/>
      <c r="I69" s="7"/>
      <c r="J69" s="7"/>
      <c r="K69" s="7"/>
      <c r="L69" s="8"/>
      <c r="M69" s="7"/>
      <c r="N69" s="7"/>
      <c r="O69" s="7"/>
      <c r="P69" s="8"/>
      <c r="Q69" s="7"/>
      <c r="R69" s="7"/>
      <c r="S69" s="7"/>
      <c r="T69" s="8"/>
      <c r="U69" s="7"/>
      <c r="V69" s="7"/>
      <c r="W69" s="7"/>
      <c r="X69" s="8"/>
      <c r="Y69" s="7"/>
      <c r="Z69" s="7"/>
      <c r="AA69" s="7"/>
      <c r="AB69" s="8"/>
      <c r="AC69" s="7"/>
      <c r="AD69" s="7"/>
      <c r="AE69" s="7"/>
      <c r="AF69" s="8"/>
      <c r="AG69" s="7"/>
      <c r="AH69" s="7"/>
      <c r="AI69" s="7"/>
      <c r="AJ69" s="8"/>
      <c r="AK69" s="7"/>
      <c r="AL69" s="7"/>
      <c r="AM69" s="7"/>
      <c r="AN69" s="8"/>
      <c r="AO69" s="7"/>
      <c r="AP69" s="7"/>
      <c r="AQ69" s="7"/>
      <c r="AR69" s="8"/>
      <c r="AS69" s="7"/>
      <c r="AT69" s="7"/>
      <c r="AU69" s="7"/>
      <c r="AV69" s="8"/>
      <c r="AW69" s="7"/>
      <c r="AX69" s="7"/>
      <c r="AY69" s="7"/>
      <c r="AZ69" s="8"/>
      <c r="BA69" s="7"/>
      <c r="BB69" s="7"/>
      <c r="BC69" s="7"/>
      <c r="BD69" s="8"/>
      <c r="BE69" s="7"/>
      <c r="BF69" s="7"/>
      <c r="BG69" s="7"/>
      <c r="BH69" s="8"/>
      <c r="BI69" s="7"/>
      <c r="BJ69" s="7"/>
      <c r="BK69" s="7"/>
      <c r="BL69" s="8"/>
      <c r="BM69" s="7"/>
      <c r="BN69" s="7"/>
      <c r="BO69" s="7"/>
      <c r="BP69" s="8"/>
      <c r="BQ69" s="7"/>
      <c r="BR69" s="7"/>
      <c r="BS69" s="7"/>
      <c r="BT69" s="8"/>
      <c r="BU69" s="7"/>
      <c r="BV69" s="7"/>
      <c r="BW69" s="7"/>
      <c r="BX69" s="8"/>
      <c r="BY69" s="7"/>
      <c r="BZ69" s="7"/>
      <c r="CA69" s="7"/>
      <c r="CB69" s="8"/>
      <c r="CC69" s="7"/>
      <c r="CD69" s="7"/>
      <c r="CE69" s="7"/>
      <c r="CF69" s="8"/>
      <c r="CG69" s="7"/>
      <c r="CH69" s="7"/>
      <c r="CI69" s="7"/>
      <c r="CJ69" s="8"/>
      <c r="CK69" s="7"/>
      <c r="CL69" s="7"/>
      <c r="CM69" s="7"/>
      <c r="CN69" s="8"/>
      <c r="CO69" s="7"/>
      <c r="CP69" s="7"/>
      <c r="CQ69" s="7"/>
      <c r="CR69" s="8"/>
      <c r="CS69" s="7"/>
      <c r="CT69" s="7"/>
      <c r="CU69" s="7"/>
      <c r="CV69" s="8"/>
      <c r="CW69" s="7"/>
      <c r="CX69" s="7"/>
      <c r="CY69" s="7"/>
      <c r="CZ69" s="8"/>
      <c r="DA69" s="7"/>
      <c r="DB69" s="7"/>
      <c r="DC69" s="7"/>
      <c r="DD69" s="8"/>
      <c r="DE69" s="7"/>
      <c r="DF69" s="7"/>
      <c r="DG69" s="7"/>
      <c r="DH69" s="8"/>
      <c r="DI69" s="7"/>
      <c r="DJ69" s="7"/>
      <c r="DK69" s="7"/>
      <c r="DL69" s="8"/>
      <c r="DM69" s="7"/>
      <c r="DN69" s="7"/>
      <c r="DO69" s="7"/>
      <c r="DP69" s="8"/>
      <c r="DQ69" s="7"/>
      <c r="DR69" s="7"/>
      <c r="DS69" s="7"/>
      <c r="DT69" s="8"/>
      <c r="DU69" s="7"/>
      <c r="DV69" s="7"/>
      <c r="DW69" s="7"/>
      <c r="DX69" s="8"/>
      <c r="DY69" s="7"/>
      <c r="DZ69" s="7"/>
      <c r="EA69" s="7"/>
      <c r="EB69" s="8"/>
      <c r="EC69" s="7"/>
      <c r="ED69" s="7"/>
      <c r="EE69" s="7"/>
      <c r="EF69" s="8"/>
      <c r="EG69" s="7"/>
      <c r="EH69" s="7"/>
      <c r="EI69" s="7"/>
      <c r="EJ69" s="8"/>
      <c r="EK69" s="7"/>
      <c r="EL69" s="7"/>
      <c r="EM69" s="7"/>
      <c r="EN69" s="8"/>
      <c r="EO69" s="7"/>
      <c r="EP69" s="7"/>
      <c r="EQ69" s="7"/>
      <c r="ER69" s="8"/>
      <c r="ES69" s="7"/>
      <c r="ET69" s="7"/>
      <c r="EU69" s="7"/>
      <c r="EV69" s="8"/>
      <c r="EW69" s="7"/>
      <c r="EX69" s="7"/>
      <c r="EY69" s="7"/>
      <c r="EZ69" s="8"/>
      <c r="FA69" s="7"/>
      <c r="FB69" s="7"/>
      <c r="FC69" s="7"/>
      <c r="FD69" s="8"/>
      <c r="FE69" s="7"/>
      <c r="FF69" s="7"/>
      <c r="FG69" s="7"/>
      <c r="FH69" s="8"/>
      <c r="FI69" s="7"/>
      <c r="FJ69" s="7"/>
      <c r="FK69" s="7"/>
      <c r="FL69" s="8"/>
      <c r="FM69" s="7"/>
      <c r="FN69" s="7"/>
      <c r="FO69" s="7"/>
      <c r="FP69" s="8"/>
      <c r="FQ69" s="7"/>
      <c r="FR69" s="7"/>
      <c r="FS69" s="7"/>
      <c r="FT69" s="8"/>
      <c r="FU69" s="7"/>
      <c r="FV69" s="7"/>
      <c r="FW69" s="7"/>
      <c r="FX69" s="8"/>
      <c r="FY69" s="7"/>
      <c r="FZ69" s="7"/>
      <c r="GA69" s="7"/>
      <c r="GB69" s="8"/>
      <c r="GC69" s="7"/>
      <c r="GD69" s="7"/>
      <c r="GE69" s="7"/>
      <c r="GF69" s="8"/>
      <c r="GG69" s="7"/>
      <c r="GH69" s="7"/>
      <c r="GI69" s="7"/>
      <c r="GJ69" s="8"/>
      <c r="GK69" s="7"/>
      <c r="GL69" s="7"/>
      <c r="GM69" s="7"/>
      <c r="GN69" s="8"/>
      <c r="GO69" s="7"/>
      <c r="GP69" s="7"/>
      <c r="GQ69" s="7"/>
      <c r="GR69" s="8"/>
      <c r="GS69" s="7"/>
      <c r="GT69" s="7"/>
      <c r="GU69" s="7"/>
      <c r="GV69" s="8"/>
      <c r="GW69" s="7"/>
      <c r="GX69" s="7"/>
      <c r="GY69" s="7"/>
      <c r="GZ69" s="8"/>
      <c r="HA69" s="7"/>
      <c r="HB69" s="7"/>
      <c r="HC69" s="7"/>
      <c r="HD69" s="8"/>
      <c r="HE69" s="7"/>
      <c r="HF69" s="7"/>
      <c r="HG69" s="7"/>
      <c r="HH69" s="8"/>
      <c r="HI69" s="7"/>
      <c r="HJ69" s="7"/>
      <c r="HK69" s="7"/>
      <c r="HL69" s="8"/>
      <c r="HM69" s="7"/>
      <c r="HN69" s="7"/>
      <c r="HO69" s="7"/>
      <c r="HP69" s="8"/>
      <c r="HQ69" s="7"/>
      <c r="HR69" s="7"/>
      <c r="HS69" s="7"/>
      <c r="HT69" s="8"/>
      <c r="HU69" s="7"/>
      <c r="HV69" s="7"/>
      <c r="HW69" s="7"/>
      <c r="HX69" s="8"/>
      <c r="HY69" s="7"/>
      <c r="HZ69" s="7"/>
      <c r="IA69" s="7"/>
      <c r="IB69" s="8"/>
      <c r="IC69" s="7"/>
      <c r="ID69" s="7"/>
      <c r="IE69" s="7"/>
      <c r="IF69" s="8"/>
      <c r="IG69" s="7"/>
      <c r="IH69" s="7"/>
      <c r="II69" s="7"/>
    </row>
    <row r="70" spans="1:243">
      <c r="A70" t="s">
        <v>43</v>
      </c>
      <c r="B70" s="10"/>
      <c r="C70" s="10"/>
      <c r="D70" s="4"/>
      <c r="E70" s="5"/>
      <c r="F70" s="23">
        <f>F48*0.302</f>
        <v>638767.75</v>
      </c>
      <c r="G70" s="6"/>
      <c r="H70" s="4"/>
      <c r="I70" s="5"/>
      <c r="J70" s="23">
        <f>J48*0.302</f>
        <v>638767.75</v>
      </c>
      <c r="K70" s="6"/>
      <c r="L70" s="4"/>
      <c r="M70" s="5"/>
      <c r="N70" s="23">
        <f>N48*0.302</f>
        <v>647941</v>
      </c>
      <c r="O70" s="6"/>
      <c r="P70" s="4"/>
      <c r="Q70" s="5"/>
      <c r="R70" s="23">
        <f>R48*0.302</f>
        <v>666174.25</v>
      </c>
      <c r="S70" s="6"/>
      <c r="T70" s="4"/>
      <c r="U70" s="5"/>
      <c r="V70" s="23">
        <f>V48*0.302</f>
        <v>660134.25</v>
      </c>
      <c r="W70" s="6"/>
      <c r="X70" s="4"/>
      <c r="Y70" s="5"/>
      <c r="Z70" s="23">
        <f>Z48*0.302</f>
        <v>663154.25</v>
      </c>
      <c r="AA70" s="6"/>
      <c r="AB70" s="4"/>
      <c r="AC70" s="5"/>
      <c r="AD70" s="23">
        <f>AD48*0.302</f>
        <v>678367.5</v>
      </c>
      <c r="AE70" s="6"/>
      <c r="AF70" s="4"/>
      <c r="AG70" s="5"/>
      <c r="AH70" s="23">
        <f>AH48*0.302</f>
        <v>707397.25</v>
      </c>
      <c r="AI70" s="6"/>
      <c r="AJ70" s="4"/>
      <c r="AK70" s="5"/>
      <c r="AL70" s="23">
        <f>AL48*0.302</f>
        <v>707397.25</v>
      </c>
      <c r="AM70" s="6"/>
      <c r="AN70" s="4"/>
      <c r="AO70" s="5"/>
      <c r="AP70" s="23">
        <f>AP48*0.302</f>
        <v>746997</v>
      </c>
      <c r="AQ70" s="6"/>
      <c r="AR70" s="4"/>
      <c r="AS70" s="5"/>
      <c r="AT70" s="23">
        <f>AT48*0.302</f>
        <v>756170.25</v>
      </c>
      <c r="AU70" s="6"/>
      <c r="AV70" s="4"/>
      <c r="AW70" s="5"/>
      <c r="AX70" s="23">
        <f>AX48*0.302</f>
        <v>816298.45</v>
      </c>
      <c r="AY70" s="6"/>
      <c r="AZ70" s="4"/>
      <c r="BA70" s="5"/>
      <c r="BB70" s="23">
        <f>BB48*0.302</f>
        <v>891051</v>
      </c>
      <c r="BC70" s="6"/>
      <c r="BD70" s="4"/>
      <c r="BE70" s="5"/>
      <c r="BF70" s="23">
        <f>BF48*0.302</f>
        <v>906830.5</v>
      </c>
      <c r="BG70" s="6"/>
      <c r="BH70" s="4"/>
      <c r="BI70" s="5"/>
      <c r="BJ70" s="23">
        <f>BJ48*0.302</f>
        <v>906830.5</v>
      </c>
      <c r="BK70" s="6"/>
      <c r="BL70" s="4"/>
      <c r="BM70" s="5"/>
      <c r="BN70" s="23">
        <f>BN48*0.302</f>
        <v>1037203.9</v>
      </c>
      <c r="BO70" s="6"/>
      <c r="BP70" s="4"/>
      <c r="BQ70" s="5"/>
      <c r="BR70" s="23">
        <f>BR48*0.302</f>
        <v>1037203.9</v>
      </c>
      <c r="BS70" s="6"/>
      <c r="BT70" s="4"/>
      <c r="BU70" s="5"/>
      <c r="BV70" s="23">
        <f>BV48*0.302</f>
        <v>1327425.8999999999</v>
      </c>
      <c r="BW70" s="6"/>
      <c r="BX70" s="4"/>
      <c r="BY70" s="5"/>
      <c r="BZ70" s="23">
        <f>BZ48*0.302</f>
        <v>1644903.4</v>
      </c>
      <c r="CA70" s="6"/>
      <c r="CB70" s="4"/>
      <c r="CC70" s="5"/>
      <c r="CD70" s="23">
        <f>CD48*0.302</f>
        <v>1999987.45</v>
      </c>
      <c r="CE70" s="6"/>
      <c r="CF70" s="4"/>
      <c r="CG70" s="5"/>
      <c r="CH70" s="23">
        <f>CH48*0.302</f>
        <v>2325739.75</v>
      </c>
      <c r="CI70" s="6"/>
      <c r="CJ70" s="4"/>
      <c r="CK70" s="5"/>
      <c r="CL70" s="23">
        <f>CL48*0.302</f>
        <v>2610729.6</v>
      </c>
      <c r="CM70" s="6"/>
      <c r="CN70" s="4"/>
      <c r="CO70" s="5"/>
      <c r="CP70" s="23">
        <f>CP48*0.302</f>
        <v>2897176.6</v>
      </c>
      <c r="CQ70" s="6"/>
      <c r="CR70" s="4"/>
      <c r="CS70" s="5"/>
      <c r="CT70" s="23">
        <f>CT48*0.302</f>
        <v>3176073.6</v>
      </c>
      <c r="CU70" s="6"/>
      <c r="CV70" s="4"/>
      <c r="CW70" s="5"/>
      <c r="CX70" s="23">
        <f>CX48*0.302</f>
        <v>3176073.6</v>
      </c>
      <c r="CY70" s="6"/>
      <c r="CZ70" s="4"/>
      <c r="DA70" s="5"/>
      <c r="DB70" s="23">
        <f>DB48*0.302</f>
        <v>3176073.6</v>
      </c>
      <c r="DC70" s="6"/>
      <c r="DD70" s="4"/>
      <c r="DE70" s="5"/>
      <c r="DF70" s="23">
        <f>DF48*0.302</f>
        <v>3176073.6</v>
      </c>
      <c r="DG70" s="6"/>
      <c r="DH70" s="4"/>
      <c r="DI70" s="5"/>
      <c r="DJ70" s="23">
        <f>DJ48*0.302</f>
        <v>3176073.6</v>
      </c>
      <c r="DK70" s="6"/>
      <c r="DL70" s="4"/>
      <c r="DM70" s="5"/>
      <c r="DN70" s="23">
        <f>DN48*0.302</f>
        <v>3176073.6</v>
      </c>
      <c r="DO70" s="6"/>
      <c r="DP70" s="4"/>
      <c r="DQ70" s="5"/>
      <c r="DR70" s="23">
        <f>DR48*0.302</f>
        <v>3176073.6</v>
      </c>
      <c r="DS70" s="6"/>
      <c r="DT70" s="4"/>
      <c r="DU70" s="5"/>
      <c r="DV70" s="23">
        <f>DV48*0.302</f>
        <v>3176073.6</v>
      </c>
      <c r="DW70" s="6"/>
      <c r="DX70" s="4"/>
      <c r="DY70" s="5"/>
      <c r="DZ70" s="23">
        <f>DZ48*0.302</f>
        <v>3176073.6</v>
      </c>
      <c r="EA70" s="6"/>
      <c r="EB70" s="4"/>
      <c r="EC70" s="5"/>
      <c r="ED70" s="23">
        <f>ED48*0.302</f>
        <v>3176073.6</v>
      </c>
      <c r="EE70" s="6"/>
      <c r="EF70" s="4"/>
      <c r="EG70" s="5"/>
      <c r="EH70" s="23">
        <f>EH48*0.302</f>
        <v>3176073.6</v>
      </c>
      <c r="EI70" s="6"/>
      <c r="EJ70" s="4"/>
      <c r="EK70" s="5"/>
      <c r="EL70" s="23">
        <f>EL48*0.302</f>
        <v>3176073.6</v>
      </c>
      <c r="EM70" s="6"/>
      <c r="EN70" s="4"/>
      <c r="EO70" s="5"/>
      <c r="EP70" s="23">
        <f>EP48*0.302</f>
        <v>3176073.6</v>
      </c>
      <c r="EQ70" s="6"/>
      <c r="ER70" s="4"/>
      <c r="ES70" s="5"/>
      <c r="ET70" s="23">
        <f>ET48*0.302</f>
        <v>3176073.6</v>
      </c>
      <c r="EU70" s="6"/>
      <c r="EV70" s="4"/>
      <c r="EW70" s="5"/>
      <c r="EX70" s="23">
        <f>EX48*0.302</f>
        <v>3176073.6</v>
      </c>
      <c r="EY70" s="6"/>
      <c r="EZ70" s="4"/>
      <c r="FA70" s="5"/>
      <c r="FB70" s="23">
        <f>FB48*0.302</f>
        <v>3176073.6</v>
      </c>
      <c r="FC70" s="6"/>
      <c r="FD70" s="4"/>
      <c r="FE70" s="5"/>
      <c r="FF70" s="23">
        <f>FF48*0.302</f>
        <v>3176073.6</v>
      </c>
      <c r="FG70" s="6"/>
      <c r="FH70" s="4"/>
      <c r="FI70" s="5"/>
      <c r="FJ70" s="23">
        <f>FJ48*0.302</f>
        <v>3051347.6</v>
      </c>
      <c r="FK70" s="6"/>
      <c r="FL70" s="4"/>
      <c r="FM70" s="5"/>
      <c r="FN70" s="23">
        <f>FN48*0.302</f>
        <v>3067987.8</v>
      </c>
      <c r="FO70" s="6"/>
      <c r="FP70" s="4"/>
      <c r="FQ70" s="5"/>
      <c r="FR70" s="23">
        <f>FR48*0.302</f>
        <v>3067987.8</v>
      </c>
      <c r="FS70" s="6"/>
      <c r="FT70" s="4"/>
      <c r="FU70" s="5"/>
      <c r="FV70" s="23">
        <f>FV48*0.302</f>
        <v>3147232.6</v>
      </c>
      <c r="FW70" s="6"/>
      <c r="FX70" s="4"/>
      <c r="FY70" s="5"/>
      <c r="FZ70" s="23">
        <f>FZ48*0.302</f>
        <v>3154941.15</v>
      </c>
      <c r="GA70" s="6"/>
      <c r="GB70" s="4"/>
      <c r="GC70" s="5"/>
      <c r="GD70" s="23">
        <f>GD48*0.302</f>
        <v>3177243.85</v>
      </c>
      <c r="GE70" s="6"/>
      <c r="GF70" s="4"/>
      <c r="GG70" s="5"/>
      <c r="GH70" s="23">
        <f>GH48*0.302</f>
        <v>3184963.7250000001</v>
      </c>
      <c r="GI70" s="6"/>
      <c r="GJ70" s="4"/>
      <c r="GK70" s="5"/>
      <c r="GL70" s="23">
        <f>GL48*0.302</f>
        <v>3200403.4750000001</v>
      </c>
      <c r="GM70" s="6"/>
      <c r="GN70" s="4"/>
      <c r="GO70" s="5"/>
      <c r="GP70" s="23">
        <f>GP48*0.302</f>
        <v>3027550</v>
      </c>
      <c r="GQ70" s="6"/>
      <c r="GR70" s="4"/>
      <c r="GS70" s="5"/>
      <c r="GT70" s="23">
        <f>GT48*0.302</f>
        <v>3044009</v>
      </c>
      <c r="GU70" s="6"/>
      <c r="GV70" s="4"/>
      <c r="GW70" s="5"/>
      <c r="GX70" s="23">
        <f>GX48*0.302</f>
        <v>3044009</v>
      </c>
      <c r="GY70" s="6"/>
      <c r="GZ70" s="4"/>
      <c r="HA70" s="5"/>
      <c r="HB70" s="23">
        <f>HB48*0.302</f>
        <v>3051347.6</v>
      </c>
      <c r="HC70" s="6"/>
      <c r="HD70" s="4"/>
      <c r="HE70" s="5"/>
      <c r="HF70" s="23">
        <f>HF48*0.302</f>
        <v>3051347.6</v>
      </c>
      <c r="HG70" s="6"/>
      <c r="HH70" s="4"/>
      <c r="HI70" s="5"/>
      <c r="HJ70" s="23">
        <f>HJ48*0.302</f>
        <v>3067987.8</v>
      </c>
      <c r="HK70" s="6"/>
      <c r="HL70" s="4"/>
      <c r="HM70" s="5"/>
      <c r="HN70" s="23">
        <f>HN48*0.302</f>
        <v>3067987.8</v>
      </c>
      <c r="HO70" s="6"/>
      <c r="HP70" s="4"/>
      <c r="HQ70" s="5"/>
      <c r="HR70" s="23">
        <f>HR48*0.302</f>
        <v>3147232.6</v>
      </c>
      <c r="HS70" s="6"/>
      <c r="HT70" s="4"/>
      <c r="HU70" s="5"/>
      <c r="HV70" s="23">
        <f>HV48*0.302</f>
        <v>3154941.15</v>
      </c>
      <c r="HW70" s="6"/>
      <c r="HX70" s="4"/>
      <c r="HY70" s="5"/>
      <c r="HZ70" s="23">
        <f>HZ48*0.302</f>
        <v>3177243.85</v>
      </c>
      <c r="IA70" s="6"/>
      <c r="IB70" s="4"/>
      <c r="IC70" s="5"/>
      <c r="ID70" s="23">
        <f>ID48*0.302</f>
        <v>3184963.7250000001</v>
      </c>
      <c r="IE70" s="6"/>
      <c r="IF70" s="4"/>
      <c r="IG70" s="5"/>
      <c r="IH70" s="23">
        <f>IH48*0.302</f>
        <v>3200403.4750000001</v>
      </c>
      <c r="II70" s="6"/>
    </row>
    <row r="71" spans="1:243">
      <c r="B71" s="10"/>
      <c r="C71" s="10"/>
      <c r="D71" s="8"/>
      <c r="E71" s="7"/>
      <c r="F71" s="7"/>
      <c r="G71" s="7"/>
      <c r="H71" s="8"/>
      <c r="I71" s="7"/>
      <c r="J71" s="7"/>
      <c r="K71" s="7"/>
      <c r="L71" s="8"/>
      <c r="M71" s="7"/>
      <c r="N71" s="7"/>
      <c r="O71" s="7"/>
      <c r="P71" s="8"/>
      <c r="Q71" s="7"/>
      <c r="R71" s="7"/>
      <c r="S71" s="7"/>
      <c r="T71" s="8"/>
      <c r="U71" s="7"/>
      <c r="V71" s="7"/>
      <c r="W71" s="7"/>
      <c r="X71" s="8"/>
      <c r="Y71" s="7"/>
      <c r="Z71" s="7"/>
      <c r="AA71" s="7"/>
      <c r="AB71" s="8"/>
      <c r="AC71" s="7"/>
      <c r="AD71" s="7"/>
      <c r="AE71" s="7"/>
      <c r="AF71" s="8"/>
      <c r="AG71" s="7"/>
      <c r="AH71" s="7"/>
      <c r="AI71" s="7"/>
      <c r="AJ71" s="8"/>
      <c r="AK71" s="7"/>
      <c r="AL71" s="7"/>
      <c r="AM71" s="7"/>
      <c r="AN71" s="8"/>
      <c r="AO71" s="7"/>
      <c r="AP71" s="7"/>
      <c r="AQ71" s="7"/>
      <c r="AR71" s="8"/>
      <c r="AS71" s="7"/>
      <c r="AT71" s="7"/>
      <c r="AU71" s="7"/>
      <c r="AV71" s="8"/>
      <c r="AW71" s="7"/>
      <c r="AX71" s="7"/>
      <c r="AY71" s="7"/>
      <c r="AZ71" s="8"/>
      <c r="BA71" s="7"/>
      <c r="BB71" s="7"/>
      <c r="BC71" s="7"/>
      <c r="BD71" s="8"/>
      <c r="BE71" s="7"/>
      <c r="BF71" s="7"/>
      <c r="BG71" s="7"/>
      <c r="BH71" s="8"/>
      <c r="BI71" s="7"/>
      <c r="BJ71" s="7"/>
      <c r="BK71" s="7"/>
      <c r="BL71" s="8"/>
      <c r="BM71" s="7"/>
      <c r="BN71" s="7"/>
      <c r="BO71" s="7"/>
      <c r="BP71" s="8"/>
      <c r="BQ71" s="7"/>
      <c r="BR71" s="7"/>
      <c r="BS71" s="7"/>
      <c r="BT71" s="8"/>
      <c r="BU71" s="7"/>
      <c r="BV71" s="7"/>
      <c r="BW71" s="7"/>
      <c r="BX71" s="8"/>
      <c r="BY71" s="7"/>
      <c r="BZ71" s="7"/>
      <c r="CA71" s="7"/>
      <c r="CB71" s="8"/>
      <c r="CC71" s="7"/>
      <c r="CD71" s="7"/>
      <c r="CE71" s="7"/>
      <c r="CF71" s="8"/>
      <c r="CG71" s="7"/>
      <c r="CH71" s="7"/>
      <c r="CI71" s="7"/>
      <c r="CJ71" s="8"/>
      <c r="CK71" s="7"/>
      <c r="CL71" s="7"/>
      <c r="CM71" s="7"/>
      <c r="CN71" s="8"/>
      <c r="CO71" s="7"/>
      <c r="CP71" s="7"/>
      <c r="CQ71" s="7"/>
      <c r="CR71" s="8"/>
      <c r="CS71" s="7"/>
      <c r="CT71" s="7"/>
      <c r="CU71" s="7"/>
      <c r="CV71" s="8"/>
      <c r="CW71" s="7"/>
      <c r="CX71" s="7"/>
      <c r="CY71" s="7"/>
      <c r="CZ71" s="8"/>
      <c r="DA71" s="7"/>
      <c r="DB71" s="7"/>
      <c r="DC71" s="7"/>
      <c r="DD71" s="8"/>
      <c r="DE71" s="7"/>
      <c r="DF71" s="7"/>
      <c r="DG71" s="7"/>
      <c r="DH71" s="8"/>
      <c r="DI71" s="7"/>
      <c r="DJ71" s="7"/>
      <c r="DK71" s="7"/>
      <c r="DL71" s="8"/>
      <c r="DM71" s="7"/>
      <c r="DN71" s="7"/>
      <c r="DO71" s="7"/>
      <c r="DP71" s="8"/>
      <c r="DQ71" s="7"/>
      <c r="DR71" s="7"/>
      <c r="DS71" s="7"/>
      <c r="DT71" s="8"/>
      <c r="DU71" s="7"/>
      <c r="DV71" s="7"/>
      <c r="DW71" s="7"/>
      <c r="DX71" s="8"/>
      <c r="DY71" s="7"/>
      <c r="DZ71" s="7"/>
      <c r="EA71" s="7"/>
      <c r="EB71" s="8"/>
      <c r="EC71" s="7"/>
      <c r="ED71" s="7"/>
      <c r="EE71" s="7"/>
      <c r="EF71" s="8"/>
      <c r="EG71" s="7"/>
      <c r="EH71" s="7"/>
      <c r="EI71" s="7"/>
      <c r="EJ71" s="8"/>
      <c r="EK71" s="7"/>
      <c r="EL71" s="7"/>
      <c r="EM71" s="7"/>
      <c r="EN71" s="8"/>
      <c r="EO71" s="7"/>
      <c r="EP71" s="7"/>
      <c r="EQ71" s="7"/>
      <c r="ER71" s="8"/>
      <c r="ES71" s="7"/>
      <c r="ET71" s="7"/>
      <c r="EU71" s="7"/>
      <c r="EV71" s="8"/>
      <c r="EW71" s="7"/>
      <c r="EX71" s="7"/>
      <c r="EY71" s="7"/>
      <c r="EZ71" s="8"/>
      <c r="FA71" s="7"/>
      <c r="FB71" s="7"/>
      <c r="FC71" s="7"/>
      <c r="FD71" s="8"/>
      <c r="FE71" s="7"/>
      <c r="FF71" s="7"/>
      <c r="FG71" s="7"/>
      <c r="FH71" s="8"/>
      <c r="FI71" s="7"/>
      <c r="FJ71" s="7"/>
      <c r="FK71" s="7"/>
      <c r="FL71" s="8"/>
      <c r="FM71" s="7"/>
      <c r="FN71" s="7"/>
      <c r="FO71" s="7"/>
      <c r="FP71" s="8"/>
      <c r="FQ71" s="7"/>
      <c r="FR71" s="7"/>
      <c r="FS71" s="7"/>
      <c r="FT71" s="8"/>
      <c r="FU71" s="7"/>
      <c r="FV71" s="7"/>
      <c r="FW71" s="7"/>
      <c r="FX71" s="8"/>
      <c r="FY71" s="7"/>
      <c r="FZ71" s="7"/>
      <c r="GA71" s="7"/>
      <c r="GB71" s="8"/>
      <c r="GC71" s="7"/>
      <c r="GD71" s="7"/>
      <c r="GE71" s="7"/>
      <c r="GF71" s="8"/>
      <c r="GG71" s="7"/>
      <c r="GH71" s="7"/>
      <c r="GI71" s="7"/>
      <c r="GJ71" s="8"/>
      <c r="GK71" s="7"/>
      <c r="GL71" s="7"/>
      <c r="GM71" s="7"/>
      <c r="GN71" s="8"/>
      <c r="GO71" s="7"/>
      <c r="GP71" s="7"/>
      <c r="GQ71" s="7"/>
      <c r="GR71" s="8"/>
      <c r="GS71" s="7"/>
      <c r="GT71" s="7"/>
      <c r="GU71" s="7"/>
      <c r="GV71" s="8"/>
      <c r="GW71" s="7"/>
      <c r="GX71" s="7"/>
      <c r="GY71" s="7"/>
      <c r="GZ71" s="8"/>
      <c r="HA71" s="7"/>
      <c r="HB71" s="7"/>
      <c r="HC71" s="7"/>
      <c r="HD71" s="8"/>
      <c r="HE71" s="7"/>
      <c r="HF71" s="7"/>
      <c r="HG71" s="7"/>
      <c r="HH71" s="8"/>
      <c r="HI71" s="7"/>
      <c r="HJ71" s="7"/>
      <c r="HK71" s="7"/>
      <c r="HL71" s="8"/>
      <c r="HM71" s="7"/>
      <c r="HN71" s="7"/>
      <c r="HO71" s="7"/>
      <c r="HP71" s="8"/>
      <c r="HQ71" s="7"/>
      <c r="HR71" s="7"/>
      <c r="HS71" s="7"/>
      <c r="HT71" s="8"/>
      <c r="HU71" s="7"/>
      <c r="HV71" s="7"/>
      <c r="HW71" s="7"/>
      <c r="HX71" s="8"/>
      <c r="HY71" s="7"/>
      <c r="HZ71" s="7"/>
      <c r="IA71" s="7"/>
      <c r="IB71" s="8"/>
      <c r="IC71" s="7"/>
      <c r="ID71" s="7"/>
      <c r="IE71" s="7"/>
      <c r="IF71" s="8"/>
      <c r="IG71" s="7"/>
      <c r="IH71" s="7"/>
      <c r="II71" s="7"/>
    </row>
    <row r="72" spans="1:243" s="14" customFormat="1">
      <c r="A72" s="14" t="s">
        <v>13</v>
      </c>
      <c r="B72" s="15"/>
      <c r="C72" s="15"/>
      <c r="D72" s="17"/>
      <c r="E72" s="16"/>
      <c r="F72" s="16">
        <f>SUM(F50:G71)</f>
        <v>7980019</v>
      </c>
      <c r="G72" s="16"/>
      <c r="H72" s="17"/>
      <c r="I72" s="16"/>
      <c r="J72" s="16">
        <f>SUM(J50:K71)</f>
        <v>1178819</v>
      </c>
      <c r="K72" s="16"/>
      <c r="L72" s="17"/>
      <c r="M72" s="16"/>
      <c r="N72" s="16">
        <f>SUM(N50:O71)</f>
        <v>3133061</v>
      </c>
      <c r="O72" s="16"/>
      <c r="P72" s="17"/>
      <c r="Q72" s="16"/>
      <c r="R72" s="16">
        <f>SUM(R50:S71)</f>
        <v>1360038</v>
      </c>
      <c r="S72" s="16"/>
      <c r="T72" s="17"/>
      <c r="U72" s="16"/>
      <c r="V72" s="16">
        <f>SUM(V50:W71)</f>
        <v>2267553</v>
      </c>
      <c r="W72" s="16"/>
      <c r="X72" s="17"/>
      <c r="Y72" s="16"/>
      <c r="Z72" s="16">
        <f>SUM(Z50:AA71)</f>
        <v>1244403</v>
      </c>
      <c r="AA72" s="16"/>
      <c r="AB72" s="17"/>
      <c r="AC72" s="16"/>
      <c r="AD72" s="16">
        <f>SUM(AD50:AE71)</f>
        <v>1326385</v>
      </c>
      <c r="AE72" s="16"/>
      <c r="AF72" s="17"/>
      <c r="AG72" s="16"/>
      <c r="AH72" s="16">
        <f>SUM(AH50:AI71)</f>
        <v>1593646.0000000002</v>
      </c>
      <c r="AI72" s="16"/>
      <c r="AJ72" s="17"/>
      <c r="AK72" s="16"/>
      <c r="AL72" s="16">
        <f>SUM(AL50:AM71)</f>
        <v>2439411</v>
      </c>
      <c r="AM72" s="16"/>
      <c r="AN72" s="17"/>
      <c r="AO72" s="16"/>
      <c r="AP72" s="16">
        <f>SUM(AP50:AQ71)</f>
        <v>1680346.9999999998</v>
      </c>
      <c r="AQ72" s="16"/>
      <c r="AR72" s="17"/>
      <c r="AS72" s="16"/>
      <c r="AT72" s="16">
        <f>SUM(AT50:AU71)</f>
        <v>1591829</v>
      </c>
      <c r="AU72" s="16"/>
      <c r="AV72" s="17"/>
      <c r="AW72" s="16"/>
      <c r="AX72" s="16">
        <f>SUM(AX50:AY71)</f>
        <v>1963223.2</v>
      </c>
      <c r="AY72" s="16"/>
      <c r="AZ72" s="17"/>
      <c r="BA72" s="16"/>
      <c r="BB72" s="16">
        <f>SUM(BB50:BC71)</f>
        <v>2105726</v>
      </c>
      <c r="BC72" s="16"/>
      <c r="BD72" s="17"/>
      <c r="BE72" s="16"/>
      <c r="BF72" s="16">
        <f>SUM(BF50:BG71)</f>
        <v>2004158</v>
      </c>
      <c r="BG72" s="16"/>
      <c r="BH72" s="17"/>
      <c r="BI72" s="16"/>
      <c r="BJ72" s="16">
        <f>SUM(BJ50:BK71)</f>
        <v>2045423</v>
      </c>
      <c r="BK72" s="16"/>
      <c r="BL72" s="17"/>
      <c r="BM72" s="16"/>
      <c r="BN72" s="16">
        <f>SUM(BN50:BO71)</f>
        <v>2907688.4</v>
      </c>
      <c r="BO72" s="16"/>
      <c r="BP72" s="17"/>
      <c r="BQ72" s="16"/>
      <c r="BR72" s="16">
        <f>SUM(BR50:BS71)</f>
        <v>2495183.4</v>
      </c>
      <c r="BS72" s="16"/>
      <c r="BT72" s="17"/>
      <c r="BU72" s="16"/>
      <c r="BV72" s="16">
        <f>SUM(BV50:BW71)</f>
        <v>4657585.4000000004</v>
      </c>
      <c r="BW72" s="16"/>
      <c r="BX72" s="17"/>
      <c r="BY72" s="16"/>
      <c r="BZ72" s="16">
        <f>SUM(BZ50:CA71)</f>
        <v>6493720.4000000004</v>
      </c>
      <c r="CA72" s="16"/>
      <c r="CB72" s="17"/>
      <c r="CC72" s="16"/>
      <c r="CD72" s="16">
        <f>SUM(CD50:CE71)</f>
        <v>6343192.2000000011</v>
      </c>
      <c r="CE72" s="16"/>
      <c r="CF72" s="17"/>
      <c r="CG72" s="16"/>
      <c r="CH72" s="16">
        <f>SUM(CH50:CI71)</f>
        <v>7140865.9999999981</v>
      </c>
      <c r="CI72" s="16"/>
      <c r="CJ72" s="17"/>
      <c r="CK72" s="16"/>
      <c r="CL72" s="16">
        <f>SUM(CL50:CM71)</f>
        <v>7744422.6000000015</v>
      </c>
      <c r="CM72" s="16"/>
      <c r="CN72" s="17"/>
      <c r="CO72" s="16"/>
      <c r="CP72" s="16">
        <f>SUM(CP50:CQ71)</f>
        <v>8497529.5999999996</v>
      </c>
      <c r="CQ72" s="16"/>
      <c r="CR72" s="17"/>
      <c r="CS72" s="16"/>
      <c r="CT72" s="16">
        <f>SUM(CT50:CU71)</f>
        <v>8988891.5999999996</v>
      </c>
      <c r="CU72" s="16"/>
      <c r="CV72" s="17"/>
      <c r="CW72" s="16"/>
      <c r="CX72" s="16">
        <f>SUM(CX50:CY71)</f>
        <v>21547191.600000001</v>
      </c>
      <c r="CY72" s="16"/>
      <c r="CZ72" s="17"/>
      <c r="DA72" s="16"/>
      <c r="DB72" s="16">
        <f>SUM(DB50:DC71)</f>
        <v>6752521.5999999996</v>
      </c>
      <c r="DC72" s="16"/>
      <c r="DD72" s="17"/>
      <c r="DE72" s="16"/>
      <c r="DF72" s="16">
        <f>SUM(DF50:DG71)</f>
        <v>20946961.600000001</v>
      </c>
      <c r="DG72" s="16"/>
      <c r="DH72" s="17"/>
      <c r="DI72" s="16"/>
      <c r="DJ72" s="16">
        <f>SUM(DJ50:DK71)</f>
        <v>6756061.5999999996</v>
      </c>
      <c r="DK72" s="16"/>
      <c r="DL72" s="17"/>
      <c r="DM72" s="16"/>
      <c r="DN72" s="16">
        <f>SUM(DN50:DO71)</f>
        <v>7811811.5999999996</v>
      </c>
      <c r="DO72" s="16"/>
      <c r="DP72" s="17"/>
      <c r="DQ72" s="16"/>
      <c r="DR72" s="16">
        <f>SUM(DR50:DS71)</f>
        <v>6906221.5999999996</v>
      </c>
      <c r="DS72" s="16"/>
      <c r="DT72" s="17"/>
      <c r="DU72" s="16"/>
      <c r="DV72" s="16">
        <f>SUM(DV50:DW71)</f>
        <v>7127291.5999999996</v>
      </c>
      <c r="DW72" s="16"/>
      <c r="DX72" s="17"/>
      <c r="DY72" s="16"/>
      <c r="DZ72" s="16">
        <f>SUM(DZ50:EA71)</f>
        <v>7149021.5999999996</v>
      </c>
      <c r="EA72" s="16"/>
      <c r="EB72" s="17"/>
      <c r="EC72" s="16"/>
      <c r="ED72" s="16">
        <f>SUM(ED50:EE71)</f>
        <v>8180411.5999999996</v>
      </c>
      <c r="EE72" s="16"/>
      <c r="EF72" s="17"/>
      <c r="EG72" s="16"/>
      <c r="EH72" s="16">
        <f>SUM(EH50:EI71)</f>
        <v>7197471.5999999996</v>
      </c>
      <c r="EI72" s="16"/>
      <c r="EJ72" s="17"/>
      <c r="EK72" s="16"/>
      <c r="EL72" s="16">
        <f>SUM(EL50:EM71)</f>
        <v>7219191.5999999996</v>
      </c>
      <c r="EM72" s="16"/>
      <c r="EN72" s="17"/>
      <c r="EO72" s="16"/>
      <c r="EP72" s="16">
        <f>SUM(EP50:EQ71)</f>
        <v>7296081.5999999996</v>
      </c>
      <c r="EQ72" s="16"/>
      <c r="ER72" s="17"/>
      <c r="ES72" s="16"/>
      <c r="ET72" s="16">
        <f>SUM(ET50:EU71)</f>
        <v>6818141.5999999996</v>
      </c>
      <c r="EU72" s="16"/>
      <c r="EV72" s="17"/>
      <c r="EW72" s="16"/>
      <c r="EX72" s="16">
        <f>SUM(EX50:EY71)</f>
        <v>6841371.5999999996</v>
      </c>
      <c r="EY72" s="16"/>
      <c r="EZ72" s="17"/>
      <c r="FA72" s="16"/>
      <c r="FB72" s="16">
        <f>SUM(FB50:FC71)</f>
        <v>6863771.5999999996</v>
      </c>
      <c r="FC72" s="16"/>
      <c r="FD72" s="17"/>
      <c r="FE72" s="16"/>
      <c r="FF72" s="16">
        <f>SUM(FF50:FG71)</f>
        <v>6916341.5999999996</v>
      </c>
      <c r="FG72" s="16"/>
      <c r="FH72" s="17"/>
      <c r="FI72" s="16"/>
      <c r="FJ72" s="16">
        <f>SUM(FJ50:FK71)</f>
        <v>6301755.6000000015</v>
      </c>
      <c r="FK72" s="16"/>
      <c r="FL72" s="17"/>
      <c r="FM72" s="16"/>
      <c r="FN72" s="16">
        <f>SUM(FN50:FO71)</f>
        <v>6959746.7999999989</v>
      </c>
      <c r="FO72" s="16"/>
      <c r="FP72" s="17"/>
      <c r="FQ72" s="16"/>
      <c r="FR72" s="16">
        <f>SUM(FR50:FS71)</f>
        <v>8014856.7999999998</v>
      </c>
      <c r="FS72" s="16"/>
      <c r="FT72" s="17"/>
      <c r="FU72" s="16"/>
      <c r="FV72" s="16">
        <f>SUM(FV50:FW71)</f>
        <v>7230885.6000000006</v>
      </c>
      <c r="FW72" s="16"/>
      <c r="FX72" s="17"/>
      <c r="FY72" s="16"/>
      <c r="FZ72" s="16">
        <f>SUM(FZ50:GA71)</f>
        <v>7202254.4000000004</v>
      </c>
      <c r="GA72" s="16"/>
      <c r="GB72" s="17"/>
      <c r="GC72" s="16"/>
      <c r="GD72" s="16">
        <f>SUM(GD50:GE71)</f>
        <v>7255390.6000000006</v>
      </c>
      <c r="GE72" s="16"/>
      <c r="GF72" s="17"/>
      <c r="GG72" s="16"/>
      <c r="GH72" s="16">
        <f>SUM(GH50:GI71)</f>
        <v>7288641.0999999987</v>
      </c>
      <c r="GI72" s="16"/>
      <c r="GJ72" s="17"/>
      <c r="GK72" s="16"/>
      <c r="GL72" s="16">
        <f>SUM(GL50:GM71)</f>
        <v>7392992.1000000006</v>
      </c>
      <c r="GM72" s="16"/>
      <c r="GN72" s="17"/>
      <c r="GO72" s="16"/>
      <c r="GP72" s="16">
        <f>SUM(GP50:GQ71)</f>
        <v>6373220</v>
      </c>
      <c r="GQ72" s="16"/>
      <c r="GR72" s="17"/>
      <c r="GS72" s="16"/>
      <c r="GT72" s="16">
        <f>SUM(GT50:GU71)</f>
        <v>6969134</v>
      </c>
      <c r="GU72" s="16"/>
      <c r="GV72" s="17"/>
      <c r="GW72" s="16"/>
      <c r="GX72" s="16">
        <f>SUM(GX50:GY71)</f>
        <v>6989744</v>
      </c>
      <c r="GY72" s="16"/>
      <c r="GZ72" s="17"/>
      <c r="HA72" s="16"/>
      <c r="HB72" s="16">
        <f>SUM(HB50:HC71)</f>
        <v>7048125.5999999996</v>
      </c>
      <c r="HC72" s="16"/>
      <c r="HD72" s="17"/>
      <c r="HE72" s="16"/>
      <c r="HF72" s="16">
        <f>SUM(HF50:HG71)</f>
        <v>7069125.5999999996</v>
      </c>
      <c r="HG72" s="16"/>
      <c r="HH72" s="17"/>
      <c r="HI72" s="16"/>
      <c r="HJ72" s="16">
        <f>SUM(HJ50:HK71)</f>
        <v>7233386.7999999989</v>
      </c>
      <c r="HK72" s="16"/>
      <c r="HL72" s="17"/>
      <c r="HM72" s="16"/>
      <c r="HN72" s="16">
        <f>SUM(HN50:HO71)</f>
        <v>8286786.7999999998</v>
      </c>
      <c r="HO72" s="16"/>
      <c r="HP72" s="17"/>
      <c r="HQ72" s="16"/>
      <c r="HR72" s="16">
        <f>SUM(HR50:HS71)</f>
        <v>7501135.5999999996</v>
      </c>
      <c r="HS72" s="16"/>
      <c r="HT72" s="17"/>
      <c r="HU72" s="16"/>
      <c r="HV72" s="16">
        <f>SUM(HV50:HW71)</f>
        <v>7470844.4000000004</v>
      </c>
      <c r="HW72" s="16"/>
      <c r="HX72" s="17"/>
      <c r="HY72" s="16"/>
      <c r="HZ72" s="16">
        <f>SUM(HZ50:IA71)</f>
        <v>7522340.5999999996</v>
      </c>
      <c r="IA72" s="16"/>
      <c r="IB72" s="17"/>
      <c r="IC72" s="16"/>
      <c r="ID72" s="16">
        <f>SUM(ID50:IE71)</f>
        <v>7553981.0999999996</v>
      </c>
      <c r="IE72" s="16"/>
      <c r="IF72" s="17"/>
      <c r="IG72" s="16"/>
      <c r="IH72" s="16">
        <f>SUM(IH50:II71)</f>
        <v>7656742.1000000015</v>
      </c>
      <c r="II72" s="16"/>
    </row>
    <row r="73" spans="1:243" s="19" customFormat="1">
      <c r="A73" s="19" t="s">
        <v>14</v>
      </c>
      <c r="D73" s="21"/>
      <c r="E73" s="20"/>
      <c r="F73" s="20">
        <f>F72+F48+G48</f>
        <v>10095144</v>
      </c>
      <c r="G73" s="20"/>
      <c r="H73" s="21"/>
      <c r="I73" s="20"/>
      <c r="J73" s="20">
        <f>J72+J48+K48</f>
        <v>3293944</v>
      </c>
      <c r="K73" s="20"/>
      <c r="L73" s="21"/>
      <c r="M73" s="20"/>
      <c r="N73" s="20">
        <f>N72+N48+O48</f>
        <v>5278561</v>
      </c>
      <c r="O73" s="20"/>
      <c r="P73" s="21"/>
      <c r="Q73" s="20"/>
      <c r="R73" s="20">
        <f>R72+R48+S48</f>
        <v>3565913</v>
      </c>
      <c r="S73" s="20"/>
      <c r="T73" s="21"/>
      <c r="U73" s="20"/>
      <c r="V73" s="20">
        <f>V72+V48+W48</f>
        <v>4453428</v>
      </c>
      <c r="W73" s="20"/>
      <c r="X73" s="21"/>
      <c r="Y73" s="20"/>
      <c r="Z73" s="20">
        <f>Z72+Z48+AA48</f>
        <v>3440278</v>
      </c>
      <c r="AA73" s="20"/>
      <c r="AB73" s="21"/>
      <c r="AC73" s="20"/>
      <c r="AD73" s="20">
        <f>AD72+AD48+AE48</f>
        <v>3572635</v>
      </c>
      <c r="AE73" s="20"/>
      <c r="AF73" s="21"/>
      <c r="AG73" s="20"/>
      <c r="AH73" s="20">
        <f>AH72+AH48+AI48</f>
        <v>3936021</v>
      </c>
      <c r="AI73" s="20"/>
      <c r="AJ73" s="21"/>
      <c r="AK73" s="20"/>
      <c r="AL73" s="20">
        <f>AL72+AL48+AM48</f>
        <v>4781786</v>
      </c>
      <c r="AM73" s="20"/>
      <c r="AN73" s="21"/>
      <c r="AO73" s="20"/>
      <c r="AP73" s="20">
        <f>AP72+AP48+AQ48</f>
        <v>4153847</v>
      </c>
      <c r="AQ73" s="20"/>
      <c r="AR73" s="21"/>
      <c r="AS73" s="20"/>
      <c r="AT73" s="20">
        <f>AT72+AT48+AU48</f>
        <v>4095704</v>
      </c>
      <c r="AU73" s="20"/>
      <c r="AV73" s="21"/>
      <c r="AW73" s="20"/>
      <c r="AX73" s="20">
        <f>AX72+AX48+AY48</f>
        <v>4666198.2</v>
      </c>
      <c r="AY73" s="20"/>
      <c r="AZ73" s="21"/>
      <c r="BA73" s="20"/>
      <c r="BB73" s="20">
        <f>BB72+BB48+BC48</f>
        <v>5056226</v>
      </c>
      <c r="BC73" s="20"/>
      <c r="BD73" s="21"/>
      <c r="BE73" s="20"/>
      <c r="BF73" s="20">
        <f>BF72+BF48+BG48</f>
        <v>5006908</v>
      </c>
      <c r="BG73" s="20"/>
      <c r="BH73" s="21"/>
      <c r="BI73" s="20"/>
      <c r="BJ73" s="20">
        <f>BJ72+BJ48+BK48</f>
        <v>5048173</v>
      </c>
      <c r="BK73" s="20"/>
      <c r="BL73" s="21"/>
      <c r="BM73" s="20"/>
      <c r="BN73" s="20">
        <f>BN72+BN48+BO48</f>
        <v>6342138.4000000004</v>
      </c>
      <c r="BO73" s="20"/>
      <c r="BP73" s="21"/>
      <c r="BQ73" s="20"/>
      <c r="BR73" s="20">
        <f>BR72+BR48+BS48</f>
        <v>5929633.4000000004</v>
      </c>
      <c r="BS73" s="20"/>
      <c r="BT73" s="21"/>
      <c r="BU73" s="20"/>
      <c r="BV73" s="20">
        <f>BV72+BV48+BW48</f>
        <v>9053035.4000000004</v>
      </c>
      <c r="BW73" s="20"/>
      <c r="BX73" s="21"/>
      <c r="BY73" s="20"/>
      <c r="BZ73" s="20">
        <f>BZ72+BZ48+CA48</f>
        <v>11940420.4</v>
      </c>
      <c r="CA73" s="20"/>
      <c r="CB73" s="21"/>
      <c r="CC73" s="20"/>
      <c r="CD73" s="20">
        <f>CD72+CD48+CE48</f>
        <v>12965667.200000001</v>
      </c>
      <c r="CE73" s="20"/>
      <c r="CF73" s="21"/>
      <c r="CG73" s="20"/>
      <c r="CH73" s="20">
        <f>CH72+CH48+CI48</f>
        <v>14841990.999999998</v>
      </c>
      <c r="CI73" s="20"/>
      <c r="CJ73" s="21"/>
      <c r="CK73" s="20"/>
      <c r="CL73" s="20">
        <f>CL72+CL48+CM48</f>
        <v>16389222.600000001</v>
      </c>
      <c r="CM73" s="20"/>
      <c r="CN73" s="21"/>
      <c r="CO73" s="20"/>
      <c r="CP73" s="20">
        <f>CP72+CP48+CQ48</f>
        <v>18090829.600000001</v>
      </c>
      <c r="CQ73" s="20"/>
      <c r="CR73" s="21"/>
      <c r="CS73" s="20"/>
      <c r="CT73" s="20">
        <f>CT72+CT48+CU48</f>
        <v>19505691.600000001</v>
      </c>
      <c r="CU73" s="20"/>
      <c r="CV73" s="21"/>
      <c r="CW73" s="20"/>
      <c r="CX73" s="20">
        <f>CX72+CX48+CY48</f>
        <v>32063991.600000001</v>
      </c>
      <c r="CY73" s="20"/>
      <c r="CZ73" s="21"/>
      <c r="DA73" s="20"/>
      <c r="DB73" s="20">
        <f>DB72+DB48+DC48</f>
        <v>17269321.600000001</v>
      </c>
      <c r="DC73" s="20"/>
      <c r="DD73" s="21"/>
      <c r="DE73" s="20"/>
      <c r="DF73" s="20">
        <f>DF72+DF48+DG48</f>
        <v>31463761.600000001</v>
      </c>
      <c r="DG73" s="20"/>
      <c r="DH73" s="21"/>
      <c r="DI73" s="20"/>
      <c r="DJ73" s="20">
        <f>DJ72+DJ48+DK48</f>
        <v>17272861.600000001</v>
      </c>
      <c r="DK73" s="20"/>
      <c r="DL73" s="21"/>
      <c r="DM73" s="20"/>
      <c r="DN73" s="20">
        <f>DN72+DN48+DO48</f>
        <v>18328611.600000001</v>
      </c>
      <c r="DO73" s="20"/>
      <c r="DP73" s="21"/>
      <c r="DQ73" s="20"/>
      <c r="DR73" s="20">
        <f>DR72+DR48+DS48</f>
        <v>17423021.600000001</v>
      </c>
      <c r="DS73" s="20"/>
      <c r="DT73" s="21"/>
      <c r="DU73" s="20"/>
      <c r="DV73" s="20">
        <f>DV72+DV48+DW48</f>
        <v>17644091.600000001</v>
      </c>
      <c r="DW73" s="20"/>
      <c r="DX73" s="21"/>
      <c r="DY73" s="20"/>
      <c r="DZ73" s="20">
        <f>DZ72+DZ48+EA48</f>
        <v>17665821.600000001</v>
      </c>
      <c r="EA73" s="20"/>
      <c r="EB73" s="21"/>
      <c r="EC73" s="20"/>
      <c r="ED73" s="20">
        <f>ED72+ED48+EE48</f>
        <v>18697211.600000001</v>
      </c>
      <c r="EE73" s="20"/>
      <c r="EF73" s="21"/>
      <c r="EG73" s="20"/>
      <c r="EH73" s="20">
        <f>EH72+EH48+EI48</f>
        <v>17714271.600000001</v>
      </c>
      <c r="EI73" s="20"/>
      <c r="EJ73" s="21"/>
      <c r="EK73" s="20"/>
      <c r="EL73" s="20">
        <f>EL72+EL48+EM48</f>
        <v>17735991.600000001</v>
      </c>
      <c r="EM73" s="20"/>
      <c r="EN73" s="21"/>
      <c r="EO73" s="20"/>
      <c r="EP73" s="20">
        <f>EP72+EP48+EQ48</f>
        <v>17812881.600000001</v>
      </c>
      <c r="EQ73" s="20"/>
      <c r="ER73" s="21"/>
      <c r="ES73" s="20"/>
      <c r="ET73" s="20">
        <f>ET72+ET48+EU48</f>
        <v>17334941.600000001</v>
      </c>
      <c r="EU73" s="20"/>
      <c r="EV73" s="21"/>
      <c r="EW73" s="20"/>
      <c r="EX73" s="20">
        <f>EX72+EX48+EY48</f>
        <v>17358171.600000001</v>
      </c>
      <c r="EY73" s="20"/>
      <c r="EZ73" s="21"/>
      <c r="FA73" s="20"/>
      <c r="FB73" s="20">
        <f>FB72+FB48+FC48</f>
        <v>17380571.600000001</v>
      </c>
      <c r="FC73" s="20"/>
      <c r="FD73" s="21"/>
      <c r="FE73" s="20"/>
      <c r="FF73" s="20">
        <f>FF72+FF48+FG48</f>
        <v>17433141.600000001</v>
      </c>
      <c r="FG73" s="20"/>
      <c r="FH73" s="21"/>
      <c r="FI73" s="20"/>
      <c r="FJ73" s="20">
        <f>FJ72+FJ48+FK48</f>
        <v>16405555.600000001</v>
      </c>
      <c r="FK73" s="20"/>
      <c r="FL73" s="21"/>
      <c r="FM73" s="20"/>
      <c r="FN73" s="20">
        <f>FN72+FN48+FO48</f>
        <v>17118646.799999997</v>
      </c>
      <c r="FO73" s="20"/>
      <c r="FP73" s="21"/>
      <c r="FQ73" s="20"/>
      <c r="FR73" s="20">
        <f>FR72+FR48+FS48</f>
        <v>18173756.800000001</v>
      </c>
      <c r="FS73" s="20"/>
      <c r="FT73" s="21"/>
      <c r="FU73" s="20"/>
      <c r="FV73" s="20">
        <f>FV72+FV48+FW48</f>
        <v>17652185.600000001</v>
      </c>
      <c r="FW73" s="20"/>
      <c r="FX73" s="21"/>
      <c r="FY73" s="20"/>
      <c r="FZ73" s="20">
        <f>FZ72+FZ48+GA48</f>
        <v>17649079.399999999</v>
      </c>
      <c r="GA73" s="20"/>
      <c r="GB73" s="21"/>
      <c r="GC73" s="20"/>
      <c r="GD73" s="20">
        <f>GD72+GD48+GE48</f>
        <v>17776065.600000001</v>
      </c>
      <c r="GE73" s="20"/>
      <c r="GF73" s="21"/>
      <c r="GG73" s="20"/>
      <c r="GH73" s="20">
        <f>GH72+GH48+GI48</f>
        <v>17834878.599999998</v>
      </c>
      <c r="GI73" s="20"/>
      <c r="GJ73" s="21"/>
      <c r="GK73" s="20"/>
      <c r="GL73" s="20">
        <f>GL72+GL48+GM48</f>
        <v>17990354.600000001</v>
      </c>
      <c r="GM73" s="20"/>
      <c r="GN73" s="21"/>
      <c r="GO73" s="20"/>
      <c r="GP73" s="20">
        <f>GP72+GP48+GQ48</f>
        <v>16398220</v>
      </c>
      <c r="GQ73" s="20"/>
      <c r="GR73" s="21"/>
      <c r="GS73" s="20"/>
      <c r="GT73" s="20">
        <f>GT72+GT48+GU48</f>
        <v>17048634</v>
      </c>
      <c r="GU73" s="20"/>
      <c r="GV73" s="21"/>
      <c r="GW73" s="20"/>
      <c r="GX73" s="20">
        <f>GX72+GX48+GY48</f>
        <v>17069244</v>
      </c>
      <c r="GY73" s="20"/>
      <c r="GZ73" s="21"/>
      <c r="HA73" s="20"/>
      <c r="HB73" s="20">
        <f>HB72+HB48+HC48</f>
        <v>17151925.600000001</v>
      </c>
      <c r="HC73" s="20"/>
      <c r="HD73" s="21"/>
      <c r="HE73" s="20"/>
      <c r="HF73" s="20">
        <f>HF72+HF48+HG48</f>
        <v>17172925.600000001</v>
      </c>
      <c r="HG73" s="20"/>
      <c r="HH73" s="21"/>
      <c r="HI73" s="20"/>
      <c r="HJ73" s="20">
        <f>HJ72+HJ48+HK48</f>
        <v>17392286.799999997</v>
      </c>
      <c r="HK73" s="20"/>
      <c r="HL73" s="21"/>
      <c r="HM73" s="20"/>
      <c r="HN73" s="20">
        <f>HN72+HN48+HO48</f>
        <v>18445686.800000001</v>
      </c>
      <c r="HO73" s="20"/>
      <c r="HP73" s="21"/>
      <c r="HQ73" s="20"/>
      <c r="HR73" s="20">
        <f>HR72+HR48+HS48</f>
        <v>17922435.600000001</v>
      </c>
      <c r="HS73" s="20"/>
      <c r="HT73" s="21"/>
      <c r="HU73" s="20"/>
      <c r="HV73" s="20">
        <f>HV72+HV48+HW48</f>
        <v>17917669.399999999</v>
      </c>
      <c r="HW73" s="20"/>
      <c r="HX73" s="21"/>
      <c r="HY73" s="20"/>
      <c r="HZ73" s="20">
        <f>HZ72+HZ48+IA48</f>
        <v>18043015.600000001</v>
      </c>
      <c r="IA73" s="20"/>
      <c r="IB73" s="21"/>
      <c r="IC73" s="20"/>
      <c r="ID73" s="20">
        <f>ID72+ID48+IE48</f>
        <v>18100218.600000001</v>
      </c>
      <c r="IE73" s="20"/>
      <c r="IF73" s="21"/>
      <c r="IG73" s="20"/>
      <c r="IH73" s="20">
        <f>IH72+IH48+II48</f>
        <v>18254104.600000001</v>
      </c>
      <c r="II73" s="20"/>
    </row>
    <row r="74" spans="1:243">
      <c r="B74" s="10"/>
      <c r="C74" s="10"/>
      <c r="D74" s="8"/>
      <c r="E74" s="7"/>
      <c r="F74" s="7"/>
      <c r="G74" s="7"/>
      <c r="H74" s="8"/>
      <c r="I74" s="7"/>
      <c r="J74" s="7"/>
      <c r="K74" s="7"/>
      <c r="L74" s="8"/>
      <c r="M74" s="7"/>
      <c r="N74" s="7"/>
      <c r="O74" s="7"/>
      <c r="P74" s="8"/>
      <c r="Q74" s="7"/>
      <c r="R74" s="7"/>
      <c r="S74" s="7"/>
      <c r="T74" s="8"/>
      <c r="U74" s="7"/>
      <c r="V74" s="7"/>
      <c r="W74" s="7"/>
      <c r="X74" s="8"/>
      <c r="Y74" s="7"/>
      <c r="Z74" s="7"/>
      <c r="AA74" s="7"/>
      <c r="AB74" s="8"/>
      <c r="AC74" s="7"/>
      <c r="AD74" s="7"/>
      <c r="AE74" s="7"/>
      <c r="AF74" s="8"/>
      <c r="AG74" s="7"/>
      <c r="AH74" s="7"/>
      <c r="AI74" s="7"/>
      <c r="AJ74" s="8"/>
      <c r="AK74" s="7"/>
      <c r="AL74" s="7"/>
      <c r="AM74" s="7"/>
      <c r="AN74" s="8"/>
      <c r="AO74" s="7"/>
      <c r="AP74" s="7"/>
      <c r="AQ74" s="7"/>
      <c r="AR74" s="8"/>
      <c r="AS74" s="7"/>
      <c r="AT74" s="7"/>
      <c r="AU74" s="7"/>
      <c r="AV74" s="8"/>
      <c r="AW74" s="7"/>
      <c r="AX74" s="7"/>
      <c r="AY74" s="7"/>
      <c r="AZ74" s="8"/>
      <c r="BA74" s="7"/>
      <c r="BB74" s="7"/>
      <c r="BC74" s="7"/>
      <c r="BD74" s="8"/>
      <c r="BE74" s="7"/>
      <c r="BF74" s="7"/>
      <c r="BG74" s="7"/>
      <c r="BH74" s="8"/>
      <c r="BI74" s="7"/>
      <c r="BJ74" s="7"/>
      <c r="BK74" s="7"/>
      <c r="BL74" s="8"/>
      <c r="BM74" s="7"/>
      <c r="BN74" s="7"/>
      <c r="BO74" s="7"/>
      <c r="BP74" s="8"/>
      <c r="BQ74" s="7"/>
      <c r="BR74" s="7"/>
      <c r="BS74" s="7"/>
      <c r="BT74" s="8"/>
      <c r="BU74" s="7"/>
      <c r="BV74" s="7"/>
      <c r="BW74" s="7"/>
      <c r="BX74" s="8"/>
      <c r="BY74" s="7"/>
      <c r="BZ74" s="7"/>
      <c r="CA74" s="7"/>
      <c r="CB74" s="8"/>
      <c r="CC74" s="7"/>
      <c r="CD74" s="7"/>
      <c r="CE74" s="7"/>
      <c r="CF74" s="8"/>
      <c r="CG74" s="7"/>
      <c r="CH74" s="7"/>
      <c r="CI74" s="7"/>
      <c r="CJ74" s="8"/>
      <c r="CK74" s="7"/>
      <c r="CL74" s="7"/>
      <c r="CM74" s="7"/>
      <c r="CN74" s="8"/>
      <c r="CO74" s="7"/>
      <c r="CP74" s="7"/>
      <c r="CQ74" s="7"/>
      <c r="CR74" s="8"/>
      <c r="CS74" s="7"/>
      <c r="CT74" s="7"/>
      <c r="CU74" s="7"/>
      <c r="CV74" s="8"/>
      <c r="CW74" s="7"/>
      <c r="CX74" s="7"/>
      <c r="CY74" s="7"/>
      <c r="CZ74" s="8"/>
      <c r="DA74" s="7"/>
      <c r="DB74" s="7"/>
      <c r="DC74" s="7"/>
      <c r="DD74" s="8"/>
      <c r="DE74" s="7"/>
      <c r="DF74" s="7"/>
      <c r="DG74" s="7"/>
      <c r="DH74" s="8"/>
      <c r="DI74" s="7"/>
      <c r="DJ74" s="7"/>
      <c r="DK74" s="7"/>
      <c r="DL74" s="8"/>
      <c r="DM74" s="7"/>
      <c r="DN74" s="7"/>
      <c r="DO74" s="7"/>
      <c r="DP74" s="8"/>
      <c r="DQ74" s="7"/>
      <c r="DR74" s="7"/>
      <c r="DS74" s="7"/>
      <c r="DT74" s="8"/>
      <c r="DU74" s="7"/>
      <c r="DV74" s="7"/>
      <c r="DW74" s="7"/>
      <c r="DX74" s="8"/>
      <c r="DY74" s="7"/>
      <c r="DZ74" s="7"/>
      <c r="EA74" s="7"/>
      <c r="EB74" s="8"/>
      <c r="EC74" s="7"/>
      <c r="ED74" s="7"/>
      <c r="EE74" s="7"/>
      <c r="EF74" s="8"/>
      <c r="EG74" s="7"/>
      <c r="EH74" s="7"/>
      <c r="EI74" s="7"/>
      <c r="EJ74" s="8"/>
      <c r="EK74" s="7"/>
      <c r="EL74" s="7"/>
      <c r="EM74" s="7"/>
      <c r="EN74" s="8"/>
      <c r="EO74" s="7"/>
      <c r="EP74" s="7"/>
      <c r="EQ74" s="7"/>
      <c r="ER74" s="8"/>
      <c r="ES74" s="7"/>
      <c r="ET74" s="7"/>
      <c r="EU74" s="7"/>
      <c r="EV74" s="8"/>
      <c r="EW74" s="7"/>
      <c r="EX74" s="7"/>
      <c r="EY74" s="7"/>
      <c r="EZ74" s="8"/>
      <c r="FA74" s="7"/>
      <c r="FB74" s="7"/>
      <c r="FC74" s="7"/>
      <c r="FD74" s="8"/>
      <c r="FE74" s="7"/>
      <c r="FF74" s="7"/>
      <c r="FG74" s="7"/>
      <c r="FH74" s="8"/>
      <c r="FI74" s="7"/>
      <c r="FJ74" s="7"/>
      <c r="FK74" s="7"/>
      <c r="FL74" s="8"/>
      <c r="FM74" s="7"/>
      <c r="FN74" s="7"/>
      <c r="FO74" s="7"/>
      <c r="FP74" s="8"/>
      <c r="FQ74" s="7"/>
      <c r="FR74" s="7"/>
      <c r="FS74" s="7"/>
      <c r="FT74" s="8"/>
      <c r="FU74" s="7"/>
      <c r="FV74" s="7"/>
      <c r="FW74" s="7"/>
      <c r="FX74" s="8"/>
      <c r="FY74" s="7"/>
      <c r="FZ74" s="7"/>
      <c r="GA74" s="7"/>
      <c r="GB74" s="8"/>
      <c r="GC74" s="7"/>
      <c r="GD74" s="7"/>
      <c r="GE74" s="7"/>
      <c r="GF74" s="8"/>
      <c r="GG74" s="7"/>
      <c r="GH74" s="7"/>
      <c r="GI74" s="7"/>
      <c r="GJ74" s="8"/>
      <c r="GK74" s="7"/>
      <c r="GL74" s="7"/>
      <c r="GM74" s="7"/>
      <c r="GN74" s="8"/>
      <c r="GO74" s="7"/>
      <c r="GP74" s="7"/>
      <c r="GQ74" s="7"/>
      <c r="GR74" s="8"/>
      <c r="GS74" s="7"/>
      <c r="GT74" s="7"/>
      <c r="GU74" s="7"/>
      <c r="GV74" s="8"/>
      <c r="GW74" s="7"/>
      <c r="GX74" s="7"/>
      <c r="GY74" s="7"/>
      <c r="GZ74" s="8"/>
      <c r="HA74" s="7"/>
      <c r="HB74" s="7"/>
      <c r="HC74" s="7"/>
      <c r="HD74" s="8"/>
      <c r="HE74" s="7"/>
      <c r="HF74" s="7"/>
      <c r="HG74" s="7"/>
      <c r="HH74" s="8"/>
      <c r="HI74" s="7"/>
      <c r="HJ74" s="7"/>
      <c r="HK74" s="7"/>
      <c r="HL74" s="8"/>
      <c r="HM74" s="7"/>
      <c r="HN74" s="7"/>
      <c r="HO74" s="7"/>
      <c r="HP74" s="8"/>
      <c r="HQ74" s="7"/>
      <c r="HR74" s="7"/>
      <c r="HS74" s="7"/>
      <c r="HT74" s="8"/>
      <c r="HU74" s="7"/>
      <c r="HV74" s="7"/>
      <c r="HW74" s="7"/>
      <c r="HX74" s="8"/>
      <c r="HY74" s="7"/>
      <c r="HZ74" s="7"/>
      <c r="IA74" s="7"/>
      <c r="IB74" s="8"/>
      <c r="IC74" s="7"/>
      <c r="ID74" s="7"/>
      <c r="IE74" s="7"/>
      <c r="IF74" s="8"/>
      <c r="IG74" s="7"/>
      <c r="IH74" s="7"/>
      <c r="II74" s="7"/>
    </row>
    <row r="75" spans="1:243">
      <c r="A75" t="s">
        <v>16</v>
      </c>
      <c r="B75" s="10">
        <v>1200</v>
      </c>
      <c r="C75" s="10"/>
      <c r="D75" s="8">
        <v>0</v>
      </c>
      <c r="E75" s="7"/>
      <c r="F75" s="7">
        <f>B75*D75</f>
        <v>0</v>
      </c>
      <c r="G75" s="7"/>
      <c r="H75" s="4">
        <f>INT(D75*1.01)+(H32*18)</f>
        <v>18</v>
      </c>
      <c r="I75" s="7"/>
      <c r="J75" s="7">
        <f>B75*H75</f>
        <v>21600</v>
      </c>
      <c r="K75" s="7"/>
      <c r="L75" s="4">
        <f>INT(H75*1.01)+(L32*18)</f>
        <v>36</v>
      </c>
      <c r="M75" s="7"/>
      <c r="N75" s="7">
        <f>B75*L75</f>
        <v>43200</v>
      </c>
      <c r="O75" s="7"/>
      <c r="P75" s="4">
        <f>INT(L75*1.01)+(P32*18)</f>
        <v>54</v>
      </c>
      <c r="Q75" s="7"/>
      <c r="R75" s="7">
        <f>B75*P75</f>
        <v>64800</v>
      </c>
      <c r="S75" s="7"/>
      <c r="T75" s="4">
        <f>INT(P75*1.01)+(T32*18)</f>
        <v>72</v>
      </c>
      <c r="U75" s="7"/>
      <c r="V75" s="7">
        <f>B75*T75</f>
        <v>86400</v>
      </c>
      <c r="W75" s="7"/>
      <c r="X75" s="4">
        <f>INT(T75*1.01)+(X32*18)</f>
        <v>90</v>
      </c>
      <c r="Y75" s="7"/>
      <c r="Z75" s="7">
        <f>B75*X75</f>
        <v>108000</v>
      </c>
      <c r="AA75" s="7"/>
      <c r="AB75" s="4">
        <f>INT(X75*1.01)+(AB32*18)</f>
        <v>108</v>
      </c>
      <c r="AC75" s="7"/>
      <c r="AD75" s="7">
        <f>B75*AB75</f>
        <v>129600</v>
      </c>
      <c r="AE75" s="7"/>
      <c r="AF75" s="4">
        <f>INT(AB75*1.01)+(AF32*18)</f>
        <v>127</v>
      </c>
      <c r="AG75" s="7"/>
      <c r="AH75" s="7">
        <f>B75*AF75</f>
        <v>152400</v>
      </c>
      <c r="AI75" s="7"/>
      <c r="AJ75" s="4">
        <f>INT(AF75*1.01)+(AJ32*18)</f>
        <v>146</v>
      </c>
      <c r="AK75" s="7"/>
      <c r="AL75" s="7">
        <f>B75*AJ75</f>
        <v>175200</v>
      </c>
      <c r="AM75" s="7"/>
      <c r="AN75" s="4">
        <f>INT(AJ75*1.01)+(AN32*18)</f>
        <v>183</v>
      </c>
      <c r="AO75" s="7"/>
      <c r="AP75" s="7">
        <f>B75*AN75</f>
        <v>219600</v>
      </c>
      <c r="AQ75" s="7"/>
      <c r="AR75" s="4">
        <f>INT(AN75*1.01)+(AR32*18)</f>
        <v>220</v>
      </c>
      <c r="AS75" s="7"/>
      <c r="AT75" s="7">
        <f>B75*AR75</f>
        <v>264000</v>
      </c>
      <c r="AU75" s="7"/>
      <c r="AV75" s="4">
        <f>INT(AR75*1.01)+(AV32*18)</f>
        <v>276</v>
      </c>
      <c r="AW75" s="7"/>
      <c r="AX75" s="7">
        <f>B75*AV75</f>
        <v>331200</v>
      </c>
      <c r="AY75" s="7"/>
      <c r="AZ75" s="4">
        <f>INT(AV75*1.01)+(AZ32*18)</f>
        <v>368</v>
      </c>
      <c r="BA75" s="7"/>
      <c r="BB75" s="7">
        <f>B75*AZ75</f>
        <v>441600</v>
      </c>
      <c r="BC75" s="7"/>
      <c r="BD75" s="4">
        <f>INT(AZ75*1.01)+(BD32*18)</f>
        <v>461</v>
      </c>
      <c r="BE75" s="7"/>
      <c r="BF75" s="7">
        <f>B75*BD75</f>
        <v>553200</v>
      </c>
      <c r="BG75" s="7"/>
      <c r="BH75" s="4">
        <f>INT(BD75*1.01)+(BH32*18)</f>
        <v>555</v>
      </c>
      <c r="BI75" s="7"/>
      <c r="BJ75" s="7">
        <f>B75*BH75</f>
        <v>666000</v>
      </c>
      <c r="BK75" s="7"/>
      <c r="BL75" s="4">
        <f>INT(BH75*1.01)+(BL32*18)</f>
        <v>740</v>
      </c>
      <c r="BM75" s="7"/>
      <c r="BN75" s="7">
        <f>B75*BL75</f>
        <v>888000</v>
      </c>
      <c r="BO75" s="7"/>
      <c r="BP75" s="4">
        <f>INT(BL75*1.01)+(BP32*18)</f>
        <v>927</v>
      </c>
      <c r="BQ75" s="7"/>
      <c r="BR75" s="7">
        <f>B75*BP75</f>
        <v>1112400</v>
      </c>
      <c r="BS75" s="7"/>
      <c r="BT75" s="4">
        <f>INT(BP75*1.01)+(BT32*18)</f>
        <v>1296</v>
      </c>
      <c r="BU75" s="7"/>
      <c r="BV75" s="7">
        <f>B75*BT75</f>
        <v>1555200</v>
      </c>
      <c r="BW75" s="7"/>
      <c r="BX75" s="4">
        <f>INT(BT75*1.01)+(BX32*18)</f>
        <v>1848</v>
      </c>
      <c r="BY75" s="7"/>
      <c r="BZ75" s="7">
        <f>B75*BX75</f>
        <v>2217600</v>
      </c>
      <c r="CA75" s="7"/>
      <c r="CB75" s="4">
        <f>INT(BX75*1.01)+(CB32*18)</f>
        <v>2586</v>
      </c>
      <c r="CC75" s="7"/>
      <c r="CD75" s="7">
        <f>B75*CB75</f>
        <v>3103200</v>
      </c>
      <c r="CE75" s="7"/>
      <c r="CF75" s="4">
        <f>INT(CB75*1.01)+(CF32*18)</f>
        <v>3511</v>
      </c>
      <c r="CG75" s="7"/>
      <c r="CH75" s="7">
        <f>B75*CF75</f>
        <v>4213200</v>
      </c>
      <c r="CI75" s="7"/>
      <c r="CJ75" s="4">
        <f>INT(CF75*1.01)+(CJ32*18)</f>
        <v>4626</v>
      </c>
      <c r="CK75" s="7"/>
      <c r="CL75" s="7">
        <f>B75*CJ75</f>
        <v>5551200</v>
      </c>
      <c r="CM75" s="7"/>
      <c r="CN75" s="4">
        <f>INT(CJ75*1.01)+(CN32*18)</f>
        <v>5932</v>
      </c>
      <c r="CO75" s="7"/>
      <c r="CP75" s="7">
        <f>B75*CN75</f>
        <v>7118400</v>
      </c>
      <c r="CQ75" s="7"/>
      <c r="CR75" s="4">
        <f>INT(CN75*1.01)+(CR32*18)</f>
        <v>7431</v>
      </c>
      <c r="CS75" s="7"/>
      <c r="CT75" s="7">
        <f>B75*CR75</f>
        <v>8917200</v>
      </c>
      <c r="CU75" s="7"/>
      <c r="CV75" s="4">
        <f>INT(CR75*1.01)+(CV32*18)</f>
        <v>8945</v>
      </c>
      <c r="CW75" s="7"/>
      <c r="CX75" s="7">
        <f>B75*CV75</f>
        <v>10734000</v>
      </c>
      <c r="CY75" s="7"/>
      <c r="CZ75" s="4">
        <f>INT(CV75*1.01)+(CZ32*18)</f>
        <v>10474</v>
      </c>
      <c r="DA75" s="7"/>
      <c r="DB75" s="7">
        <f>B75*CZ75</f>
        <v>12568800</v>
      </c>
      <c r="DC75" s="7"/>
      <c r="DD75" s="4">
        <f>INT(CZ75*1.01)+(DD32*18)</f>
        <v>12018</v>
      </c>
      <c r="DE75" s="7"/>
      <c r="DF75" s="7">
        <f>B75*DD75</f>
        <v>14421600</v>
      </c>
      <c r="DG75" s="7"/>
      <c r="DH75" s="4">
        <f>INT(DD75*1.01)+(DH32*18)</f>
        <v>13578</v>
      </c>
      <c r="DI75" s="7"/>
      <c r="DJ75" s="7">
        <f>B75*DH75</f>
        <v>16293600</v>
      </c>
      <c r="DK75" s="7"/>
      <c r="DL75" s="4">
        <f>INT(DH75*1.01)+(DL32*18)</f>
        <v>15153</v>
      </c>
      <c r="DM75" s="7"/>
      <c r="DN75" s="7">
        <f>B75*DL75</f>
        <v>18183600</v>
      </c>
      <c r="DO75" s="7"/>
      <c r="DP75" s="4">
        <f>INT(DL75*1.01)+(DP32*18)</f>
        <v>16744</v>
      </c>
      <c r="DQ75" s="7"/>
      <c r="DR75" s="7">
        <f>B75*DP75</f>
        <v>20092800</v>
      </c>
      <c r="DS75" s="7"/>
      <c r="DT75" s="4">
        <f>INT(DP75*1.01)+(DT32*18)</f>
        <v>18351</v>
      </c>
      <c r="DU75" s="7"/>
      <c r="DV75" s="7">
        <f>B75*DT75</f>
        <v>22021200</v>
      </c>
      <c r="DW75" s="7"/>
      <c r="DX75" s="4">
        <f>INT(DT75*1.01)+(DX32*18)</f>
        <v>19974</v>
      </c>
      <c r="DY75" s="7"/>
      <c r="DZ75" s="7">
        <f>B75*DX75</f>
        <v>23968800</v>
      </c>
      <c r="EA75" s="7"/>
      <c r="EB75" s="4">
        <f>INT(DX75*1.01)+(EB32*18)</f>
        <v>21613</v>
      </c>
      <c r="EC75" s="7"/>
      <c r="ED75" s="7">
        <f>B75*EB75</f>
        <v>25935600</v>
      </c>
      <c r="EE75" s="7"/>
      <c r="EF75" s="4">
        <f>INT(EB75*1.01)+(EF32*18)</f>
        <v>23269</v>
      </c>
      <c r="EG75" s="7"/>
      <c r="EH75" s="7">
        <f>B75*EF75</f>
        <v>27922800</v>
      </c>
      <c r="EI75" s="7"/>
      <c r="EJ75" s="4">
        <f>INT(EF75*1.01)+(EJ32*18)</f>
        <v>24941</v>
      </c>
      <c r="EK75" s="7"/>
      <c r="EL75" s="7">
        <f>B75*EJ75</f>
        <v>29929200</v>
      </c>
      <c r="EM75" s="7"/>
      <c r="EN75" s="4">
        <f>INT(EJ75*1.01)+(EN32*18)</f>
        <v>26630</v>
      </c>
      <c r="EO75" s="7"/>
      <c r="EP75" s="7">
        <f>B75*EN75</f>
        <v>31956000</v>
      </c>
      <c r="EQ75" s="7"/>
      <c r="ER75" s="4">
        <f>INT(EN75*1.01)+(ER32*18)</f>
        <v>28336</v>
      </c>
      <c r="ES75" s="7"/>
      <c r="ET75" s="7">
        <f>B75*ER75</f>
        <v>34003200</v>
      </c>
      <c r="EU75" s="7"/>
      <c r="EV75" s="4">
        <f>INT(ER75*1.01)+(EV32*18)</f>
        <v>30059</v>
      </c>
      <c r="EW75" s="7"/>
      <c r="EX75" s="7">
        <f>B75*EV75</f>
        <v>36070800</v>
      </c>
      <c r="EY75" s="7"/>
      <c r="EZ75" s="4">
        <f>INT(EV75*1.01)+(EZ32*18)</f>
        <v>31799</v>
      </c>
      <c r="FA75" s="7"/>
      <c r="FB75" s="7">
        <f>B75*EZ75</f>
        <v>38158800</v>
      </c>
      <c r="FC75" s="7"/>
      <c r="FD75" s="4">
        <f>INT(EZ75*1.01)+(FD32*18)</f>
        <v>33556</v>
      </c>
      <c r="FE75" s="7"/>
      <c r="FF75" s="7">
        <f>B75*FD75</f>
        <v>40267200</v>
      </c>
      <c r="FG75" s="7"/>
      <c r="FH75" s="4">
        <f>INT(FD75*1.01)+(FH32*18)</f>
        <v>35331</v>
      </c>
      <c r="FI75" s="7"/>
      <c r="FJ75" s="7">
        <f>B75*FH75</f>
        <v>42397200</v>
      </c>
      <c r="FK75" s="7"/>
      <c r="FL75" s="4">
        <f>INT(FH75*1.01)+(FL32*18)</f>
        <v>37124</v>
      </c>
      <c r="FM75" s="7"/>
      <c r="FN75" s="7">
        <f>B75*FL75</f>
        <v>44548800</v>
      </c>
      <c r="FO75" s="7"/>
      <c r="FP75" s="4">
        <f>INT(FL75*1.01)+(FP32*18)</f>
        <v>38935</v>
      </c>
      <c r="FQ75" s="7"/>
      <c r="FR75" s="7">
        <f>B75*FP75</f>
        <v>46722000</v>
      </c>
      <c r="FS75" s="7"/>
      <c r="FT75" s="4">
        <f>INT(FP75*1.01)+(FT32*18)</f>
        <v>40764</v>
      </c>
      <c r="FU75" s="7"/>
      <c r="FV75" s="7">
        <f>B75*FT75</f>
        <v>48916800</v>
      </c>
      <c r="FW75" s="7"/>
      <c r="FX75" s="4">
        <f>INT(FT75*1.01)+(FX32*18)</f>
        <v>42611</v>
      </c>
      <c r="FY75" s="7"/>
      <c r="FZ75" s="7">
        <f>B75*FX75</f>
        <v>51133200</v>
      </c>
      <c r="GA75" s="7"/>
      <c r="GB75" s="4">
        <f>INT(FX75*1.01)+(GB32*18)</f>
        <v>44477</v>
      </c>
      <c r="GC75" s="7"/>
      <c r="GD75" s="7">
        <f>B75*GB75</f>
        <v>53372400</v>
      </c>
      <c r="GE75" s="7"/>
      <c r="GF75" s="4">
        <f>INT(GB75*1.01)+(GF32*18)</f>
        <v>46361</v>
      </c>
      <c r="GG75" s="7"/>
      <c r="GH75" s="7">
        <f>B75*GF75</f>
        <v>55633200</v>
      </c>
      <c r="GI75" s="7"/>
      <c r="GJ75" s="4">
        <f>INT(GF75*1.01)+(GJ32*18)</f>
        <v>48264</v>
      </c>
      <c r="GK75" s="7"/>
      <c r="GL75" s="7">
        <f>B75*GJ75</f>
        <v>57916800</v>
      </c>
      <c r="GM75" s="7"/>
      <c r="GN75" s="4">
        <f>INT(GJ75*1.01)+(GN32*18)</f>
        <v>50186</v>
      </c>
      <c r="GO75" s="7"/>
      <c r="GP75" s="7">
        <f>B75*GN75</f>
        <v>60223200</v>
      </c>
      <c r="GQ75" s="7"/>
      <c r="GR75" s="4">
        <f>INT(GN75*1.01)+(GR32*18)</f>
        <v>52127</v>
      </c>
      <c r="GS75" s="7"/>
      <c r="GT75" s="7">
        <f>B75*GR75</f>
        <v>62552400</v>
      </c>
      <c r="GU75" s="7"/>
      <c r="GV75" s="4">
        <f>INT(GR75*1.01)+(GV32*18)</f>
        <v>54088</v>
      </c>
      <c r="GW75" s="7"/>
      <c r="GX75" s="7">
        <f>B75*GV75</f>
        <v>64905600</v>
      </c>
      <c r="GY75" s="7"/>
      <c r="GZ75" s="4">
        <f>INT(GV75*1.01)+(GZ32*18)</f>
        <v>56068</v>
      </c>
      <c r="HA75" s="7"/>
      <c r="HB75" s="7">
        <f>B75*GZ75</f>
        <v>67281600</v>
      </c>
      <c r="HC75" s="7"/>
      <c r="HD75" s="4">
        <f>INT(GZ75*1.01)+(HD32*18)</f>
        <v>58068</v>
      </c>
      <c r="HE75" s="7"/>
      <c r="HF75" s="7">
        <f>B75*HD75</f>
        <v>69681600</v>
      </c>
      <c r="HG75" s="7"/>
      <c r="HH75" s="4">
        <f>INT(HD75*1.01)+(HH32*18)</f>
        <v>60088</v>
      </c>
      <c r="HI75" s="7"/>
      <c r="HJ75" s="7">
        <f>B75*HH75</f>
        <v>72105600</v>
      </c>
      <c r="HK75" s="7"/>
      <c r="HL75" s="4">
        <f>INT(HH75*1.01)+(HL32*18)</f>
        <v>62128</v>
      </c>
      <c r="HM75" s="7"/>
      <c r="HN75" s="7">
        <f>B75*HL75</f>
        <v>74553600</v>
      </c>
      <c r="HO75" s="7"/>
      <c r="HP75" s="4">
        <f>INT(HL75*1.01)+(HP32*18)</f>
        <v>64189</v>
      </c>
      <c r="HQ75" s="7"/>
      <c r="HR75" s="7">
        <f>B75*HP75</f>
        <v>77026800</v>
      </c>
      <c r="HS75" s="7"/>
      <c r="HT75" s="4">
        <f>INT(HP75*1.01)+(HT32*18)</f>
        <v>66270</v>
      </c>
      <c r="HU75" s="7"/>
      <c r="HV75" s="7">
        <f>B75*HT75</f>
        <v>79524000</v>
      </c>
      <c r="HW75" s="7"/>
      <c r="HX75" s="4">
        <f>INT(HT75*1.01)+(HX32*18)</f>
        <v>68372</v>
      </c>
      <c r="HY75" s="7"/>
      <c r="HZ75" s="7">
        <f>B75*HX75</f>
        <v>82046400</v>
      </c>
      <c r="IA75" s="7"/>
      <c r="IB75" s="4">
        <f>INT(HX75*1.01)+(IB32*18)</f>
        <v>70495</v>
      </c>
      <c r="IC75" s="7"/>
      <c r="ID75" s="7">
        <f>B75*IB75</f>
        <v>84594000</v>
      </c>
      <c r="IE75" s="7"/>
      <c r="IF75" s="4">
        <f>INT(IB75*1.01)+(IF32*18)</f>
        <v>72639</v>
      </c>
      <c r="IG75" s="7"/>
      <c r="IH75" s="7">
        <f>B75*IF75</f>
        <v>87166800</v>
      </c>
      <c r="II75" s="7"/>
    </row>
    <row r="76" spans="1:243">
      <c r="A76" t="s">
        <v>17</v>
      </c>
      <c r="B76" s="10">
        <v>5000</v>
      </c>
      <c r="C76" s="10"/>
      <c r="D76" s="8">
        <v>0</v>
      </c>
      <c r="E76" s="7"/>
      <c r="F76" s="7">
        <f>B76*D76</f>
        <v>0</v>
      </c>
      <c r="G76" s="7"/>
      <c r="H76" s="4">
        <f>D76+(H32*5)</f>
        <v>5</v>
      </c>
      <c r="I76" s="7"/>
      <c r="J76" s="7">
        <f>B76*H76</f>
        <v>25000</v>
      </c>
      <c r="K76" s="7"/>
      <c r="L76" s="4">
        <f>H76+(L32*5)</f>
        <v>10</v>
      </c>
      <c r="M76" s="7"/>
      <c r="N76" s="7">
        <f>B76*L76</f>
        <v>50000</v>
      </c>
      <c r="O76" s="7"/>
      <c r="P76" s="4">
        <f>L76+(P32*5)</f>
        <v>15</v>
      </c>
      <c r="Q76" s="7"/>
      <c r="R76" s="7">
        <f>B76*P76</f>
        <v>75000</v>
      </c>
      <c r="S76" s="7"/>
      <c r="T76" s="4">
        <f>P76+(T32*5)</f>
        <v>20</v>
      </c>
      <c r="U76" s="7"/>
      <c r="V76" s="7">
        <f>B76*T76</f>
        <v>100000</v>
      </c>
      <c r="W76" s="7"/>
      <c r="X76" s="4">
        <f>T76+(X32*5)</f>
        <v>25</v>
      </c>
      <c r="Y76" s="7"/>
      <c r="Z76" s="7">
        <f>B76*X76</f>
        <v>125000</v>
      </c>
      <c r="AA76" s="7"/>
      <c r="AB76" s="4">
        <f>X76+(AB32*5)</f>
        <v>30</v>
      </c>
      <c r="AC76" s="7"/>
      <c r="AD76" s="7">
        <f>B76*AB76</f>
        <v>150000</v>
      </c>
      <c r="AE76" s="7"/>
      <c r="AF76" s="4">
        <f>AB76+(AF32*5)</f>
        <v>35</v>
      </c>
      <c r="AG76" s="7"/>
      <c r="AH76" s="7">
        <f>B76*AF76</f>
        <v>175000</v>
      </c>
      <c r="AI76" s="7"/>
      <c r="AJ76" s="4">
        <f>AF76+(AJ32*5)</f>
        <v>40</v>
      </c>
      <c r="AK76" s="7"/>
      <c r="AL76" s="7">
        <f>B76*AJ76</f>
        <v>200000</v>
      </c>
      <c r="AM76" s="7"/>
      <c r="AN76" s="4">
        <f>AJ76+(AN32*5)</f>
        <v>50</v>
      </c>
      <c r="AO76" s="7"/>
      <c r="AP76" s="7">
        <f>B76*AN76</f>
        <v>250000</v>
      </c>
      <c r="AQ76" s="7"/>
      <c r="AR76" s="4">
        <f>AN76+(AR32*5)</f>
        <v>60</v>
      </c>
      <c r="AS76" s="7"/>
      <c r="AT76" s="7">
        <f>B76*AR76</f>
        <v>300000</v>
      </c>
      <c r="AU76" s="7"/>
      <c r="AV76" s="4">
        <f>AR76+(AV32*5)</f>
        <v>75</v>
      </c>
      <c r="AW76" s="7"/>
      <c r="AX76" s="7">
        <f>B76*AV76</f>
        <v>375000</v>
      </c>
      <c r="AY76" s="7"/>
      <c r="AZ76" s="4">
        <f>AV76+(AZ32*5)</f>
        <v>100</v>
      </c>
      <c r="BA76" s="7"/>
      <c r="BB76" s="7">
        <f>B76*AZ76</f>
        <v>500000</v>
      </c>
      <c r="BC76" s="7"/>
      <c r="BD76" s="4">
        <f>AZ76+(BD32*5)</f>
        <v>125</v>
      </c>
      <c r="BE76" s="7"/>
      <c r="BF76" s="7">
        <f>B76*BD76</f>
        <v>625000</v>
      </c>
      <c r="BG76" s="7"/>
      <c r="BH76" s="4">
        <f>BD76+(BH32*5)</f>
        <v>150</v>
      </c>
      <c r="BI76" s="7"/>
      <c r="BJ76" s="7">
        <f>B76*BH76</f>
        <v>750000</v>
      </c>
      <c r="BK76" s="7"/>
      <c r="BL76" s="4">
        <f>BH76+(BL32*5)</f>
        <v>200</v>
      </c>
      <c r="BM76" s="7"/>
      <c r="BN76" s="7">
        <f>B76*BL76</f>
        <v>1000000</v>
      </c>
      <c r="BO76" s="7"/>
      <c r="BP76" s="4">
        <f>BL76+(BP32*5)</f>
        <v>250</v>
      </c>
      <c r="BQ76" s="7"/>
      <c r="BR76" s="7">
        <f>B76*BP76</f>
        <v>1250000</v>
      </c>
      <c r="BS76" s="7"/>
      <c r="BT76" s="4">
        <f>BP76+(BT32*5)</f>
        <v>350</v>
      </c>
      <c r="BU76" s="7"/>
      <c r="BV76" s="7">
        <f>B76*BT76</f>
        <v>1750000</v>
      </c>
      <c r="BW76" s="7"/>
      <c r="BX76" s="4">
        <f>BT76+(BX32*5)</f>
        <v>500</v>
      </c>
      <c r="BY76" s="7"/>
      <c r="BZ76" s="7">
        <f>B76*BX76</f>
        <v>2500000</v>
      </c>
      <c r="CA76" s="7"/>
      <c r="CB76" s="4">
        <f>BX76+(CB32*5)</f>
        <v>700</v>
      </c>
      <c r="CC76" s="7"/>
      <c r="CD76" s="7">
        <f>B76*CB76</f>
        <v>3500000</v>
      </c>
      <c r="CE76" s="7"/>
      <c r="CF76" s="4">
        <f>CB76+(CF32*5)</f>
        <v>950</v>
      </c>
      <c r="CG76" s="7"/>
      <c r="CH76" s="7">
        <f>B76*CF76</f>
        <v>4750000</v>
      </c>
      <c r="CI76" s="7"/>
      <c r="CJ76" s="4">
        <f>CF76+(CJ32*5)</f>
        <v>1250</v>
      </c>
      <c r="CK76" s="7"/>
      <c r="CL76" s="7">
        <f>B76*CJ76</f>
        <v>6250000</v>
      </c>
      <c r="CM76" s="7"/>
      <c r="CN76" s="4">
        <f>CJ76+(CN32*5)</f>
        <v>1600</v>
      </c>
      <c r="CO76" s="7"/>
      <c r="CP76" s="7">
        <f>B76*CN76</f>
        <v>8000000</v>
      </c>
      <c r="CQ76" s="7"/>
      <c r="CR76" s="4">
        <f>CN76+(CR32*5)</f>
        <v>2000</v>
      </c>
      <c r="CS76" s="7"/>
      <c r="CT76" s="7">
        <f>B76*CR76</f>
        <v>10000000</v>
      </c>
      <c r="CU76" s="7"/>
      <c r="CV76" s="4">
        <f>CR76+(CV32*5)</f>
        <v>2400</v>
      </c>
      <c r="CW76" s="7"/>
      <c r="CX76" s="7">
        <f>B76*CV76</f>
        <v>12000000</v>
      </c>
      <c r="CY76" s="7"/>
      <c r="CZ76" s="4">
        <f>CV76+(CZ32*5)</f>
        <v>2800</v>
      </c>
      <c r="DA76" s="7"/>
      <c r="DB76" s="7">
        <f>B76*CZ76</f>
        <v>14000000</v>
      </c>
      <c r="DC76" s="7"/>
      <c r="DD76" s="4">
        <f>CZ76+(DD32*5)</f>
        <v>3200</v>
      </c>
      <c r="DE76" s="7"/>
      <c r="DF76" s="7">
        <f>B76*DD76</f>
        <v>16000000</v>
      </c>
      <c r="DG76" s="7"/>
      <c r="DH76" s="4">
        <f>DD76+(DH32*5)</f>
        <v>3600</v>
      </c>
      <c r="DI76" s="7"/>
      <c r="DJ76" s="7">
        <f>B76*DH76</f>
        <v>18000000</v>
      </c>
      <c r="DK76" s="7"/>
      <c r="DL76" s="4">
        <f>DH76+(DL32*5)</f>
        <v>4000</v>
      </c>
      <c r="DM76" s="7"/>
      <c r="DN76" s="7">
        <f>B76*DL76</f>
        <v>20000000</v>
      </c>
      <c r="DO76" s="7"/>
      <c r="DP76" s="4">
        <f>DL76+(DP32*5)</f>
        <v>4400</v>
      </c>
      <c r="DQ76" s="7"/>
      <c r="DR76" s="7">
        <f>B76*DP76</f>
        <v>22000000</v>
      </c>
      <c r="DS76" s="7"/>
      <c r="DT76" s="4">
        <f>DP76+(DT32*5)</f>
        <v>4800</v>
      </c>
      <c r="DU76" s="7"/>
      <c r="DV76" s="7">
        <f>B76*DT76</f>
        <v>24000000</v>
      </c>
      <c r="DW76" s="7"/>
      <c r="DX76" s="4">
        <f>DT76+(DX32*5)</f>
        <v>5200</v>
      </c>
      <c r="DY76" s="7"/>
      <c r="DZ76" s="7">
        <f>B76*DX76</f>
        <v>26000000</v>
      </c>
      <c r="EA76" s="7"/>
      <c r="EB76" s="4">
        <f>DX76+(EB32*5)</f>
        <v>5600</v>
      </c>
      <c r="EC76" s="7"/>
      <c r="ED76" s="7">
        <f>B76*EB76</f>
        <v>28000000</v>
      </c>
      <c r="EE76" s="7"/>
      <c r="EF76" s="4">
        <f>EB76+(EF32*5)</f>
        <v>6000</v>
      </c>
      <c r="EG76" s="7"/>
      <c r="EH76" s="7">
        <f>B76*EF76</f>
        <v>30000000</v>
      </c>
      <c r="EI76" s="7"/>
      <c r="EJ76" s="4">
        <f>EF76+(EJ32*5)</f>
        <v>6400</v>
      </c>
      <c r="EK76" s="7"/>
      <c r="EL76" s="7">
        <f>B76*EJ76</f>
        <v>32000000</v>
      </c>
      <c r="EM76" s="7"/>
      <c r="EN76" s="4">
        <f>EJ76+(EN32*5)</f>
        <v>6800</v>
      </c>
      <c r="EO76" s="7"/>
      <c r="EP76" s="7">
        <f>B76*EN76</f>
        <v>34000000</v>
      </c>
      <c r="EQ76" s="7"/>
      <c r="ER76" s="4">
        <f>EN76+(ER32*5)</f>
        <v>7200</v>
      </c>
      <c r="ES76" s="7"/>
      <c r="ET76" s="7">
        <f>B76*ER76</f>
        <v>36000000</v>
      </c>
      <c r="EU76" s="7"/>
      <c r="EV76" s="4">
        <f>ER76+(EV32*5)</f>
        <v>7600</v>
      </c>
      <c r="EW76" s="7"/>
      <c r="EX76" s="7">
        <f>B76*EV76</f>
        <v>38000000</v>
      </c>
      <c r="EY76" s="7"/>
      <c r="EZ76" s="4">
        <f>EV76+(EZ32*5)</f>
        <v>8000</v>
      </c>
      <c r="FA76" s="7"/>
      <c r="FB76" s="7">
        <f>B76*EZ76</f>
        <v>40000000</v>
      </c>
      <c r="FC76" s="7"/>
      <c r="FD76" s="4">
        <f>EZ76+(FD32*5)</f>
        <v>8400</v>
      </c>
      <c r="FE76" s="7"/>
      <c r="FF76" s="7">
        <f>B76*FD76</f>
        <v>42000000</v>
      </c>
      <c r="FG76" s="7"/>
      <c r="FH76" s="4">
        <f>FD76+(FH32*5)</f>
        <v>8800</v>
      </c>
      <c r="FI76" s="7"/>
      <c r="FJ76" s="7">
        <f>B76*FH76</f>
        <v>44000000</v>
      </c>
      <c r="FK76" s="7"/>
      <c r="FL76" s="4">
        <f>FH76+(FL32*5)</f>
        <v>9200</v>
      </c>
      <c r="FM76" s="7"/>
      <c r="FN76" s="7">
        <f>B76*FL76</f>
        <v>46000000</v>
      </c>
      <c r="FO76" s="7"/>
      <c r="FP76" s="4">
        <f>FL76+(FP32*5)</f>
        <v>9600</v>
      </c>
      <c r="FQ76" s="7"/>
      <c r="FR76" s="7">
        <f>B76*FP76</f>
        <v>48000000</v>
      </c>
      <c r="FS76" s="7"/>
      <c r="FT76" s="4">
        <f>FP76+(FT32*5)</f>
        <v>10000</v>
      </c>
      <c r="FU76" s="7"/>
      <c r="FV76" s="7">
        <f>B76*FT76</f>
        <v>50000000</v>
      </c>
      <c r="FW76" s="7"/>
      <c r="FX76" s="4">
        <f>FT76+(FX32*5)</f>
        <v>10400</v>
      </c>
      <c r="FY76" s="7"/>
      <c r="FZ76" s="7">
        <f>B76*FX76</f>
        <v>52000000</v>
      </c>
      <c r="GA76" s="7"/>
      <c r="GB76" s="4">
        <f>FX76+(GB32*5)</f>
        <v>10800</v>
      </c>
      <c r="GC76" s="7"/>
      <c r="GD76" s="7">
        <f>B76*GB76</f>
        <v>54000000</v>
      </c>
      <c r="GE76" s="7"/>
      <c r="GF76" s="4">
        <f>GB76+(GF32*5)</f>
        <v>11200</v>
      </c>
      <c r="GG76" s="7"/>
      <c r="GH76" s="7">
        <f>B76*GF76</f>
        <v>56000000</v>
      </c>
      <c r="GI76" s="7"/>
      <c r="GJ76" s="4">
        <f>GF76+(GJ32*5)</f>
        <v>11600</v>
      </c>
      <c r="GK76" s="7"/>
      <c r="GL76" s="7">
        <f>B76*GJ76</f>
        <v>58000000</v>
      </c>
      <c r="GM76" s="7"/>
      <c r="GN76" s="4">
        <f>GJ76+(GN32*5)</f>
        <v>12000</v>
      </c>
      <c r="GO76" s="7"/>
      <c r="GP76" s="7">
        <f>B76*GN76</f>
        <v>60000000</v>
      </c>
      <c r="GQ76" s="7"/>
      <c r="GR76" s="4">
        <f>GN76+(GR32*5)</f>
        <v>12400</v>
      </c>
      <c r="GS76" s="7"/>
      <c r="GT76" s="7">
        <f>B76*GR76</f>
        <v>62000000</v>
      </c>
      <c r="GU76" s="7"/>
      <c r="GV76" s="4">
        <f>GR76+(GV32*1)</f>
        <v>12480</v>
      </c>
      <c r="GW76" s="7"/>
      <c r="GX76" s="7">
        <f>B76*GV76</f>
        <v>62400000</v>
      </c>
      <c r="GY76" s="7"/>
      <c r="GZ76" s="4">
        <f>GV76+(GZ32*1)</f>
        <v>12560</v>
      </c>
      <c r="HA76" s="7"/>
      <c r="HB76" s="7">
        <f>B76*GZ76</f>
        <v>62800000</v>
      </c>
      <c r="HC76" s="7"/>
      <c r="HD76" s="4">
        <f>GZ76+(HD32*1)</f>
        <v>12640</v>
      </c>
      <c r="HE76" s="7"/>
      <c r="HF76" s="7">
        <f>B76*HD76</f>
        <v>63200000</v>
      </c>
      <c r="HG76" s="7"/>
      <c r="HH76" s="4">
        <f>HD76+(HH32*1)</f>
        <v>12720</v>
      </c>
      <c r="HI76" s="7"/>
      <c r="HJ76" s="7">
        <f>B76*HH76</f>
        <v>63600000</v>
      </c>
      <c r="HK76" s="7"/>
      <c r="HL76" s="4">
        <f>HH76+(HL32*1)</f>
        <v>12800</v>
      </c>
      <c r="HM76" s="7"/>
      <c r="HN76" s="7">
        <f>B76*HL76</f>
        <v>64000000</v>
      </c>
      <c r="HO76" s="7"/>
      <c r="HP76" s="4">
        <f>HL76+(HP32*1)</f>
        <v>12880</v>
      </c>
      <c r="HQ76" s="7"/>
      <c r="HR76" s="7">
        <f>B76*HP76</f>
        <v>64400000</v>
      </c>
      <c r="HS76" s="7"/>
      <c r="HT76" s="4">
        <f>HP76+(HT32*1)</f>
        <v>12960</v>
      </c>
      <c r="HU76" s="7"/>
      <c r="HV76" s="7">
        <f>B76*HT76</f>
        <v>64800000</v>
      </c>
      <c r="HW76" s="7"/>
      <c r="HX76" s="4">
        <f>HT76+(HX32*1)</f>
        <v>13040</v>
      </c>
      <c r="HY76" s="7"/>
      <c r="HZ76" s="7">
        <f>B76*HX76</f>
        <v>65200000</v>
      </c>
      <c r="IA76" s="7"/>
      <c r="IB76" s="4">
        <f>HX76+(IB32*1)</f>
        <v>13120</v>
      </c>
      <c r="IC76" s="7"/>
      <c r="ID76" s="7">
        <f>B76*IB76</f>
        <v>65600000</v>
      </c>
      <c r="IE76" s="7"/>
      <c r="IF76" s="4">
        <f>IB76+(IF32*1)</f>
        <v>13200</v>
      </c>
      <c r="IG76" s="7"/>
      <c r="IH76" s="7">
        <f>B76*IF76</f>
        <v>66000000</v>
      </c>
      <c r="II76" s="7"/>
    </row>
    <row r="77" spans="1:243">
      <c r="A77" t="s">
        <v>0</v>
      </c>
      <c r="B77" s="10">
        <v>10000</v>
      </c>
      <c r="C77" s="10"/>
      <c r="D77" s="8">
        <v>0</v>
      </c>
      <c r="E77" s="7"/>
      <c r="F77" s="7">
        <f>B77*D77</f>
        <v>0</v>
      </c>
      <c r="G77" s="7"/>
      <c r="H77" s="4">
        <f>INT(H78*0.1)</f>
        <v>0</v>
      </c>
      <c r="I77" s="7"/>
      <c r="J77" s="7">
        <f>B77*H77</f>
        <v>0</v>
      </c>
      <c r="K77" s="7"/>
      <c r="L77" s="4">
        <f>INT(L78*0.1)</f>
        <v>0</v>
      </c>
      <c r="M77" s="7"/>
      <c r="N77" s="7">
        <f>B77*L77</f>
        <v>0</v>
      </c>
      <c r="O77" s="7"/>
      <c r="P77" s="4">
        <f>INT(P78*0.1)</f>
        <v>0</v>
      </c>
      <c r="Q77" s="7"/>
      <c r="R77" s="7">
        <f>B77*P77</f>
        <v>0</v>
      </c>
      <c r="S77" s="7"/>
      <c r="T77" s="4">
        <f>INT(T78*0.1)</f>
        <v>0</v>
      </c>
      <c r="U77" s="7"/>
      <c r="V77" s="7">
        <f>B77*T77</f>
        <v>0</v>
      </c>
      <c r="W77" s="7"/>
      <c r="X77" s="4">
        <f>INT(X78*0.1)</f>
        <v>0</v>
      </c>
      <c r="Y77" s="7"/>
      <c r="Z77" s="7">
        <f>B77*X77</f>
        <v>0</v>
      </c>
      <c r="AA77" s="7"/>
      <c r="AB77" s="4">
        <f>INT(AB78*0.1)</f>
        <v>0</v>
      </c>
      <c r="AC77" s="7"/>
      <c r="AD77" s="7">
        <f>B77*AB77</f>
        <v>0</v>
      </c>
      <c r="AE77" s="7"/>
      <c r="AF77" s="4">
        <f>INT(AF78*0.1)</f>
        <v>0</v>
      </c>
      <c r="AG77" s="7"/>
      <c r="AH77" s="7">
        <f>B77*AF77</f>
        <v>0</v>
      </c>
      <c r="AI77" s="7"/>
      <c r="AJ77" s="4">
        <f>INT(AJ78*0.1)</f>
        <v>0</v>
      </c>
      <c r="AK77" s="7"/>
      <c r="AL77" s="7">
        <f>B77*AJ77</f>
        <v>0</v>
      </c>
      <c r="AM77" s="7"/>
      <c r="AN77" s="4">
        <f>INT(AN78*0.1)</f>
        <v>0</v>
      </c>
      <c r="AO77" s="7"/>
      <c r="AP77" s="7">
        <f>B77*AN77</f>
        <v>0</v>
      </c>
      <c r="AQ77" s="7"/>
      <c r="AR77" s="4">
        <f>INT(AR78*0.1)</f>
        <v>0</v>
      </c>
      <c r="AS77" s="7"/>
      <c r="AT77" s="7">
        <f>B77*AR77</f>
        <v>0</v>
      </c>
      <c r="AU77" s="7"/>
      <c r="AV77" s="4">
        <f>INT(AV78*0.1)</f>
        <v>0</v>
      </c>
      <c r="AW77" s="7"/>
      <c r="AX77" s="7">
        <f>B77*AV77</f>
        <v>0</v>
      </c>
      <c r="AY77" s="7"/>
      <c r="AZ77" s="4">
        <f>INT(AZ78*0.1)</f>
        <v>1</v>
      </c>
      <c r="BA77" s="7"/>
      <c r="BB77" s="7">
        <f>B77*AZ77</f>
        <v>10000</v>
      </c>
      <c r="BC77" s="7"/>
      <c r="BD77" s="4">
        <f>INT(BD78*0.1)</f>
        <v>1</v>
      </c>
      <c r="BE77" s="7"/>
      <c r="BF77" s="7">
        <f>B77*BD77</f>
        <v>10000</v>
      </c>
      <c r="BG77" s="7"/>
      <c r="BH77" s="4">
        <v>0</v>
      </c>
      <c r="BI77" s="7"/>
      <c r="BJ77" s="7">
        <f>B77*BH77</f>
        <v>0</v>
      </c>
      <c r="BK77" s="7"/>
      <c r="BL77" s="4">
        <v>0</v>
      </c>
      <c r="BM77" s="7"/>
      <c r="BN77" s="7">
        <f>B77*BL77</f>
        <v>0</v>
      </c>
      <c r="BO77" s="7"/>
      <c r="BP77" s="4">
        <v>0</v>
      </c>
      <c r="BQ77" s="7"/>
      <c r="BR77" s="7">
        <f>B77*BP77</f>
        <v>0</v>
      </c>
      <c r="BS77" s="7"/>
      <c r="BT77" s="4">
        <v>10</v>
      </c>
      <c r="BU77" s="7"/>
      <c r="BV77" s="7">
        <f>B77*BT77</f>
        <v>100000</v>
      </c>
      <c r="BW77" s="7"/>
      <c r="BX77" s="4">
        <f>BX32/2</f>
        <v>15</v>
      </c>
      <c r="BY77" s="7"/>
      <c r="BZ77" s="7">
        <f>B77*BX77</f>
        <v>150000</v>
      </c>
      <c r="CA77" s="7"/>
      <c r="CB77" s="4">
        <f>CB32/2</f>
        <v>20</v>
      </c>
      <c r="CC77" s="7"/>
      <c r="CD77" s="7">
        <f>B77*CB77</f>
        <v>200000</v>
      </c>
      <c r="CE77" s="7"/>
      <c r="CF77" s="4">
        <f>CF32/2</f>
        <v>25</v>
      </c>
      <c r="CG77" s="7"/>
      <c r="CH77" s="7">
        <f>B77*CF77</f>
        <v>250000</v>
      </c>
      <c r="CI77" s="7"/>
      <c r="CJ77" s="4">
        <f>CJ32/2</f>
        <v>30</v>
      </c>
      <c r="CK77" s="7"/>
      <c r="CL77" s="7">
        <f>B77*CJ77</f>
        <v>300000</v>
      </c>
      <c r="CM77" s="7"/>
      <c r="CN77" s="4">
        <f>CN32/2</f>
        <v>35</v>
      </c>
      <c r="CO77" s="7"/>
      <c r="CP77" s="7">
        <f>B77*CN77</f>
        <v>350000</v>
      </c>
      <c r="CQ77" s="7"/>
      <c r="CR77" s="4">
        <f>CR32/2</f>
        <v>40</v>
      </c>
      <c r="CS77" s="7"/>
      <c r="CT77" s="7">
        <f>B77*CR77</f>
        <v>400000</v>
      </c>
      <c r="CU77" s="7"/>
      <c r="CV77" s="4">
        <f>CV32/2</f>
        <v>40</v>
      </c>
      <c r="CW77" s="7"/>
      <c r="CX77" s="7">
        <f>B77*CV77</f>
        <v>400000</v>
      </c>
      <c r="CY77" s="7"/>
      <c r="CZ77" s="4">
        <f>CZ32/2</f>
        <v>40</v>
      </c>
      <c r="DA77" s="7"/>
      <c r="DB77" s="7">
        <f>B77*CZ77</f>
        <v>400000</v>
      </c>
      <c r="DC77" s="7"/>
      <c r="DD77" s="4">
        <f>DD32/2</f>
        <v>40</v>
      </c>
      <c r="DE77" s="7"/>
      <c r="DF77" s="7">
        <f>B77*DD77</f>
        <v>400000</v>
      </c>
      <c r="DG77" s="7"/>
      <c r="DH77" s="4">
        <f>DH32/2</f>
        <v>40</v>
      </c>
      <c r="DI77" s="7"/>
      <c r="DJ77" s="7">
        <f>B77*DH77</f>
        <v>400000</v>
      </c>
      <c r="DK77" s="7"/>
      <c r="DL77" s="4">
        <f>DL32/2</f>
        <v>40</v>
      </c>
      <c r="DM77" s="7"/>
      <c r="DN77" s="7">
        <f>B77*DL77</f>
        <v>400000</v>
      </c>
      <c r="DO77" s="7"/>
      <c r="DP77" s="4">
        <f>DP32/2</f>
        <v>40</v>
      </c>
      <c r="DQ77" s="7"/>
      <c r="DR77" s="7">
        <f>B77*DP77</f>
        <v>400000</v>
      </c>
      <c r="DS77" s="7"/>
      <c r="DT77" s="4">
        <f>DT32/2</f>
        <v>40</v>
      </c>
      <c r="DU77" s="7"/>
      <c r="DV77" s="7">
        <f>B77*DT77</f>
        <v>400000</v>
      </c>
      <c r="DW77" s="7"/>
      <c r="DX77" s="4">
        <f>DX32/2</f>
        <v>40</v>
      </c>
      <c r="DY77" s="7"/>
      <c r="DZ77" s="7">
        <f>B77*DX77</f>
        <v>400000</v>
      </c>
      <c r="EA77" s="7"/>
      <c r="EB77" s="4">
        <f>EB32/2</f>
        <v>40</v>
      </c>
      <c r="EC77" s="7"/>
      <c r="ED77" s="7">
        <f>B77*EB77</f>
        <v>400000</v>
      </c>
      <c r="EE77" s="7"/>
      <c r="EF77" s="4">
        <f>EF32/2</f>
        <v>40</v>
      </c>
      <c r="EG77" s="7"/>
      <c r="EH77" s="7">
        <f>B77*EF77</f>
        <v>400000</v>
      </c>
      <c r="EI77" s="7"/>
      <c r="EJ77" s="4">
        <f>EJ32/2</f>
        <v>40</v>
      </c>
      <c r="EK77" s="7"/>
      <c r="EL77" s="7">
        <f>B77*EJ77</f>
        <v>400000</v>
      </c>
      <c r="EM77" s="7"/>
      <c r="EN77" s="4">
        <f>EN32/2</f>
        <v>40</v>
      </c>
      <c r="EO77" s="7"/>
      <c r="EP77" s="7">
        <f>B77*EN77</f>
        <v>400000</v>
      </c>
      <c r="EQ77" s="7"/>
      <c r="ER77" s="4">
        <f>ER32/2</f>
        <v>40</v>
      </c>
      <c r="ES77" s="7"/>
      <c r="ET77" s="7">
        <f>B77*ER77</f>
        <v>400000</v>
      </c>
      <c r="EU77" s="7"/>
      <c r="EV77" s="4">
        <f>EV32/2</f>
        <v>40</v>
      </c>
      <c r="EW77" s="7"/>
      <c r="EX77" s="7">
        <f>B77*EV77</f>
        <v>400000</v>
      </c>
      <c r="EY77" s="7"/>
      <c r="EZ77" s="4">
        <f>EZ32/2</f>
        <v>40</v>
      </c>
      <c r="FA77" s="7"/>
      <c r="FB77" s="7">
        <f>B77*EZ77</f>
        <v>400000</v>
      </c>
      <c r="FC77" s="7"/>
      <c r="FD77" s="4">
        <f>FD32/2</f>
        <v>40</v>
      </c>
      <c r="FE77" s="7"/>
      <c r="FF77" s="7">
        <f>B77*FD77</f>
        <v>400000</v>
      </c>
      <c r="FG77" s="7"/>
      <c r="FH77" s="4">
        <f>FH32/2</f>
        <v>40</v>
      </c>
      <c r="FI77" s="7"/>
      <c r="FJ77" s="7">
        <f>B77*FH77</f>
        <v>400000</v>
      </c>
      <c r="FK77" s="7"/>
      <c r="FL77" s="4">
        <f>FL32/2</f>
        <v>40</v>
      </c>
      <c r="FM77" s="7"/>
      <c r="FN77" s="7">
        <f>B77*FL77</f>
        <v>400000</v>
      </c>
      <c r="FO77" s="7"/>
      <c r="FP77" s="4">
        <f>FP32/2</f>
        <v>40</v>
      </c>
      <c r="FQ77" s="7"/>
      <c r="FR77" s="7">
        <f>B77*FP77</f>
        <v>400000</v>
      </c>
      <c r="FS77" s="7"/>
      <c r="FT77" s="4">
        <f>FT32/2</f>
        <v>40</v>
      </c>
      <c r="FU77" s="7"/>
      <c r="FV77" s="7">
        <f>B77*FT77</f>
        <v>400000</v>
      </c>
      <c r="FW77" s="7"/>
      <c r="FX77" s="4">
        <f>FX32/2</f>
        <v>40</v>
      </c>
      <c r="FY77" s="7"/>
      <c r="FZ77" s="7">
        <f>B77*FX77</f>
        <v>400000</v>
      </c>
      <c r="GA77" s="7"/>
      <c r="GB77" s="4">
        <f>GB32/2</f>
        <v>40</v>
      </c>
      <c r="GC77" s="7"/>
      <c r="GD77" s="7">
        <f>B77*GB77</f>
        <v>400000</v>
      </c>
      <c r="GE77" s="7"/>
      <c r="GF77" s="4">
        <f>GF32/2</f>
        <v>40</v>
      </c>
      <c r="GG77" s="7"/>
      <c r="GH77" s="7">
        <f>B77*GF77</f>
        <v>400000</v>
      </c>
      <c r="GI77" s="7"/>
      <c r="GJ77" s="4">
        <f>GJ32/2</f>
        <v>40</v>
      </c>
      <c r="GK77" s="7"/>
      <c r="GL77" s="7">
        <f>B77*GJ77</f>
        <v>400000</v>
      </c>
      <c r="GM77" s="7"/>
      <c r="GN77" s="4">
        <f>GN32/2</f>
        <v>40</v>
      </c>
      <c r="GO77" s="7"/>
      <c r="GP77" s="7">
        <f>B77*GN77</f>
        <v>400000</v>
      </c>
      <c r="GQ77" s="7"/>
      <c r="GR77" s="4">
        <f>GR32/2</f>
        <v>40</v>
      </c>
      <c r="GS77" s="7"/>
      <c r="GT77" s="7">
        <f>B77*GR77</f>
        <v>400000</v>
      </c>
      <c r="GU77" s="7"/>
      <c r="GV77" s="4">
        <f>GV32/2</f>
        <v>40</v>
      </c>
      <c r="GW77" s="7"/>
      <c r="GX77" s="7">
        <f>B77*GV77</f>
        <v>400000</v>
      </c>
      <c r="GY77" s="7"/>
      <c r="GZ77" s="4">
        <f>GZ32/2</f>
        <v>40</v>
      </c>
      <c r="HA77" s="7"/>
      <c r="HB77" s="7">
        <f>B77*GZ77</f>
        <v>400000</v>
      </c>
      <c r="HC77" s="7"/>
      <c r="HD77" s="4">
        <f>HD32/2</f>
        <v>40</v>
      </c>
      <c r="HE77" s="7"/>
      <c r="HF77" s="7">
        <f>B77*HD77</f>
        <v>400000</v>
      </c>
      <c r="HG77" s="7"/>
      <c r="HH77" s="4">
        <f>HH32/2</f>
        <v>40</v>
      </c>
      <c r="HI77" s="7"/>
      <c r="HJ77" s="7">
        <f>B77*HH77</f>
        <v>400000</v>
      </c>
      <c r="HK77" s="7"/>
      <c r="HL77" s="4">
        <f>HL32/2</f>
        <v>40</v>
      </c>
      <c r="HM77" s="7"/>
      <c r="HN77" s="7">
        <f>B77*HL77</f>
        <v>400000</v>
      </c>
      <c r="HO77" s="7"/>
      <c r="HP77" s="4">
        <f>HP32/2</f>
        <v>40</v>
      </c>
      <c r="HQ77" s="7"/>
      <c r="HR77" s="7">
        <f>B77*HP77</f>
        <v>400000</v>
      </c>
      <c r="HS77" s="7"/>
      <c r="HT77" s="4">
        <f>HT32/2</f>
        <v>40</v>
      </c>
      <c r="HU77" s="7"/>
      <c r="HV77" s="7">
        <f>B77*HT77</f>
        <v>400000</v>
      </c>
      <c r="HW77" s="7"/>
      <c r="HX77" s="4">
        <f>HX32/2</f>
        <v>40</v>
      </c>
      <c r="HY77" s="7"/>
      <c r="HZ77" s="7">
        <f>B77*HX77</f>
        <v>400000</v>
      </c>
      <c r="IA77" s="7"/>
      <c r="IB77" s="4">
        <f>IB32/2</f>
        <v>40</v>
      </c>
      <c r="IC77" s="7"/>
      <c r="ID77" s="7">
        <f>B77*IB77</f>
        <v>400000</v>
      </c>
      <c r="IE77" s="7"/>
      <c r="IF77" s="4">
        <f>IF32/2</f>
        <v>40</v>
      </c>
      <c r="IG77" s="7"/>
      <c r="IH77" s="7">
        <f>B77*IF77</f>
        <v>400000</v>
      </c>
      <c r="II77" s="7"/>
    </row>
    <row r="78" spans="1:243">
      <c r="A78" t="s">
        <v>62</v>
      </c>
      <c r="B78" s="10">
        <v>60000</v>
      </c>
      <c r="C78" s="10"/>
      <c r="D78" s="8">
        <v>0</v>
      </c>
      <c r="E78" s="7"/>
      <c r="F78" s="7">
        <f>B78*D78</f>
        <v>0</v>
      </c>
      <c r="G78" s="7"/>
      <c r="H78" s="4">
        <f>INT(H76*0.1)</f>
        <v>0</v>
      </c>
      <c r="I78" s="7"/>
      <c r="J78" s="7">
        <f>B78*H78</f>
        <v>0</v>
      </c>
      <c r="K78" s="7"/>
      <c r="L78" s="4">
        <f>INT(L76*0.1)</f>
        <v>1</v>
      </c>
      <c r="M78" s="7"/>
      <c r="N78" s="7">
        <f>B78*L78</f>
        <v>60000</v>
      </c>
      <c r="O78" s="7"/>
      <c r="P78" s="4">
        <f>INT(P76*0.1)</f>
        <v>1</v>
      </c>
      <c r="Q78" s="7"/>
      <c r="R78" s="7">
        <f>B78*P78</f>
        <v>60000</v>
      </c>
      <c r="S78" s="7"/>
      <c r="T78" s="4">
        <f>INT(T76*0.1)</f>
        <v>2</v>
      </c>
      <c r="U78" s="7"/>
      <c r="V78" s="7">
        <f>B78*T78</f>
        <v>120000</v>
      </c>
      <c r="W78" s="7"/>
      <c r="X78" s="4">
        <f>INT(X76*0.1)</f>
        <v>2</v>
      </c>
      <c r="Y78" s="7"/>
      <c r="Z78" s="7">
        <f>B78*X78</f>
        <v>120000</v>
      </c>
      <c r="AA78" s="7"/>
      <c r="AB78" s="4">
        <f>INT(AB76*0.1)</f>
        <v>3</v>
      </c>
      <c r="AC78" s="7"/>
      <c r="AD78" s="7">
        <f>B78*AB78</f>
        <v>180000</v>
      </c>
      <c r="AE78" s="7"/>
      <c r="AF78" s="4">
        <f>INT(AF76*0.1)</f>
        <v>3</v>
      </c>
      <c r="AG78" s="7"/>
      <c r="AH78" s="7">
        <f>B78*AF78</f>
        <v>180000</v>
      </c>
      <c r="AI78" s="7"/>
      <c r="AJ78" s="4">
        <f>INT(AJ76*0.1)</f>
        <v>4</v>
      </c>
      <c r="AK78" s="7"/>
      <c r="AL78" s="7">
        <f>B78*AJ78</f>
        <v>240000</v>
      </c>
      <c r="AM78" s="7"/>
      <c r="AN78" s="4">
        <f>INT(AN76*0.1)</f>
        <v>5</v>
      </c>
      <c r="AO78" s="7"/>
      <c r="AP78" s="7">
        <f>B78*AN78</f>
        <v>300000</v>
      </c>
      <c r="AQ78" s="7"/>
      <c r="AR78" s="4">
        <f>INT(AR76*0.1)</f>
        <v>6</v>
      </c>
      <c r="AS78" s="7"/>
      <c r="AT78" s="7">
        <f>B78*AR78</f>
        <v>360000</v>
      </c>
      <c r="AU78" s="7"/>
      <c r="AV78" s="4">
        <f>INT(AV76*0.1)</f>
        <v>7</v>
      </c>
      <c r="AW78" s="7"/>
      <c r="AX78" s="7">
        <f>B78*AV78</f>
        <v>420000</v>
      </c>
      <c r="AY78" s="7"/>
      <c r="AZ78" s="4">
        <f>INT(AZ76*0.1)</f>
        <v>10</v>
      </c>
      <c r="BA78" s="7"/>
      <c r="BB78" s="7">
        <f>B78*AZ78</f>
        <v>600000</v>
      </c>
      <c r="BC78" s="7"/>
      <c r="BD78" s="4">
        <f>INT(BD76*0.1)</f>
        <v>12</v>
      </c>
      <c r="BE78" s="7"/>
      <c r="BF78" s="7">
        <f>B78*BD78</f>
        <v>720000</v>
      </c>
      <c r="BG78" s="7"/>
      <c r="BH78" s="4">
        <f>INT(BH76*0.1)</f>
        <v>15</v>
      </c>
      <c r="BI78" s="7"/>
      <c r="BJ78" s="7">
        <f>B78*BH78</f>
        <v>900000</v>
      </c>
      <c r="BK78" s="7"/>
      <c r="BL78" s="4">
        <f>INT(BL76*0.1)</f>
        <v>20</v>
      </c>
      <c r="BM78" s="7"/>
      <c r="BN78" s="7">
        <f>B78*BL78</f>
        <v>1200000</v>
      </c>
      <c r="BO78" s="7"/>
      <c r="BP78" s="4">
        <f>INT(BP76*0.1)</f>
        <v>25</v>
      </c>
      <c r="BQ78" s="7"/>
      <c r="BR78" s="7">
        <f>B78*BP78</f>
        <v>1500000</v>
      </c>
      <c r="BS78" s="7"/>
      <c r="BT78" s="4">
        <f>INT(BT76*0.1)</f>
        <v>35</v>
      </c>
      <c r="BU78" s="7"/>
      <c r="BV78" s="7">
        <f>B78*BT78</f>
        <v>2100000</v>
      </c>
      <c r="BW78" s="7"/>
      <c r="BX78" s="4">
        <f>INT(BX76*0.1)</f>
        <v>50</v>
      </c>
      <c r="BY78" s="7"/>
      <c r="BZ78" s="7">
        <f>B78*BX78</f>
        <v>3000000</v>
      </c>
      <c r="CA78" s="7"/>
      <c r="CB78" s="4">
        <f>INT(CB76*0.1)</f>
        <v>70</v>
      </c>
      <c r="CC78" s="7"/>
      <c r="CD78" s="7">
        <f>B78*CB78</f>
        <v>4200000</v>
      </c>
      <c r="CE78" s="7"/>
      <c r="CF78" s="4">
        <f>INT(CF76*0.1)</f>
        <v>95</v>
      </c>
      <c r="CG78" s="7"/>
      <c r="CH78" s="7">
        <f>B78*CF78</f>
        <v>5700000</v>
      </c>
      <c r="CI78" s="7"/>
      <c r="CJ78" s="4">
        <f>INT(CJ76*0.1)</f>
        <v>125</v>
      </c>
      <c r="CK78" s="7"/>
      <c r="CL78" s="7">
        <f>B78*CJ78</f>
        <v>7500000</v>
      </c>
      <c r="CM78" s="7"/>
      <c r="CN78" s="4">
        <f>INT(CN76*0.1)</f>
        <v>160</v>
      </c>
      <c r="CO78" s="7"/>
      <c r="CP78" s="7">
        <f>B78*CN78</f>
        <v>9600000</v>
      </c>
      <c r="CQ78" s="7"/>
      <c r="CR78" s="4">
        <f>INT(CR76*0.1)</f>
        <v>200</v>
      </c>
      <c r="CS78" s="7"/>
      <c r="CT78" s="7">
        <f>B78*CR78</f>
        <v>12000000</v>
      </c>
      <c r="CU78" s="7"/>
      <c r="CV78" s="4">
        <f>INT(CV76*0.1)</f>
        <v>240</v>
      </c>
      <c r="CW78" s="7"/>
      <c r="CX78" s="7">
        <f>B78*CV78</f>
        <v>14400000</v>
      </c>
      <c r="CY78" s="7"/>
      <c r="CZ78" s="4">
        <f>INT(CZ76*0.1)</f>
        <v>280</v>
      </c>
      <c r="DA78" s="7"/>
      <c r="DB78" s="7">
        <f>B78*CZ78</f>
        <v>16800000</v>
      </c>
      <c r="DC78" s="7"/>
      <c r="DD78" s="4">
        <f>INT(DD76*0.1)</f>
        <v>320</v>
      </c>
      <c r="DE78" s="7"/>
      <c r="DF78" s="7">
        <f>B78*DD78</f>
        <v>19200000</v>
      </c>
      <c r="DG78" s="7"/>
      <c r="DH78" s="4">
        <f>INT(DH76*0.1)</f>
        <v>360</v>
      </c>
      <c r="DI78" s="7"/>
      <c r="DJ78" s="7">
        <f>B78*DH78</f>
        <v>21600000</v>
      </c>
      <c r="DK78" s="7"/>
      <c r="DL78" s="4">
        <f>INT(DL76*0.1)</f>
        <v>400</v>
      </c>
      <c r="DM78" s="7"/>
      <c r="DN78" s="7">
        <f>B78*DL78</f>
        <v>24000000</v>
      </c>
      <c r="DO78" s="7"/>
      <c r="DP78" s="4">
        <f>INT(DP76*0.1)</f>
        <v>440</v>
      </c>
      <c r="DQ78" s="7"/>
      <c r="DR78" s="7">
        <f>B78*DP78</f>
        <v>26400000</v>
      </c>
      <c r="DS78" s="7"/>
      <c r="DT78" s="4">
        <f>INT(DT76*0.1)</f>
        <v>480</v>
      </c>
      <c r="DU78" s="7"/>
      <c r="DV78" s="7">
        <f>B78*DT78</f>
        <v>28800000</v>
      </c>
      <c r="DW78" s="7"/>
      <c r="DX78" s="4">
        <f>INT(DX76*0.1)</f>
        <v>520</v>
      </c>
      <c r="DY78" s="7"/>
      <c r="DZ78" s="7">
        <f>B78*DX78</f>
        <v>31200000</v>
      </c>
      <c r="EA78" s="7"/>
      <c r="EB78" s="4">
        <f>INT(EB76*0.1)</f>
        <v>560</v>
      </c>
      <c r="EC78" s="7"/>
      <c r="ED78" s="7">
        <f>B78*EB78</f>
        <v>33600000</v>
      </c>
      <c r="EE78" s="7"/>
      <c r="EF78" s="4">
        <f>INT(EF76*0.1)</f>
        <v>600</v>
      </c>
      <c r="EG78" s="7"/>
      <c r="EH78" s="7">
        <f>B78*EF78</f>
        <v>36000000</v>
      </c>
      <c r="EI78" s="7"/>
      <c r="EJ78" s="4">
        <f>INT(EJ76*0.1)</f>
        <v>640</v>
      </c>
      <c r="EK78" s="7"/>
      <c r="EL78" s="7">
        <f>B78*EJ78</f>
        <v>38400000</v>
      </c>
      <c r="EM78" s="7"/>
      <c r="EN78" s="4">
        <f>INT(EN76*0.1)</f>
        <v>680</v>
      </c>
      <c r="EO78" s="7"/>
      <c r="EP78" s="7">
        <f>B78*EN78</f>
        <v>40800000</v>
      </c>
      <c r="EQ78" s="7"/>
      <c r="ER78" s="4">
        <f>INT(ER76*0.1)</f>
        <v>720</v>
      </c>
      <c r="ES78" s="7"/>
      <c r="ET78" s="7">
        <f>B78*ER78</f>
        <v>43200000</v>
      </c>
      <c r="EU78" s="7"/>
      <c r="EV78" s="4">
        <f>INT(EV76*0.1)</f>
        <v>760</v>
      </c>
      <c r="EW78" s="7"/>
      <c r="EX78" s="7">
        <f>B78*EV78</f>
        <v>45600000</v>
      </c>
      <c r="EY78" s="7"/>
      <c r="EZ78" s="4">
        <f>INT(EZ76*0.1)</f>
        <v>800</v>
      </c>
      <c r="FA78" s="7"/>
      <c r="FB78" s="7">
        <f>B78*EZ78</f>
        <v>48000000</v>
      </c>
      <c r="FC78" s="7"/>
      <c r="FD78" s="4">
        <f>INT(FD76*0.1)</f>
        <v>840</v>
      </c>
      <c r="FE78" s="7"/>
      <c r="FF78" s="7">
        <f>B78*FD78</f>
        <v>50400000</v>
      </c>
      <c r="FG78" s="7"/>
      <c r="FH78" s="4">
        <f>INT(FH76*0.1)</f>
        <v>880</v>
      </c>
      <c r="FI78" s="7"/>
      <c r="FJ78" s="7">
        <f>B78*FH78</f>
        <v>52800000</v>
      </c>
      <c r="FK78" s="7"/>
      <c r="FL78" s="4">
        <f>INT(FL76*0.1)</f>
        <v>920</v>
      </c>
      <c r="FM78" s="7"/>
      <c r="FN78" s="7">
        <f>B78*FL78</f>
        <v>55200000</v>
      </c>
      <c r="FO78" s="7"/>
      <c r="FP78" s="4">
        <f>INT(FP76*0.1)</f>
        <v>960</v>
      </c>
      <c r="FQ78" s="7"/>
      <c r="FR78" s="7">
        <f>B78*FP78</f>
        <v>57600000</v>
      </c>
      <c r="FS78" s="7"/>
      <c r="FT78" s="4">
        <f>INT(FT76*0.1)</f>
        <v>1000</v>
      </c>
      <c r="FU78" s="7"/>
      <c r="FV78" s="7">
        <f>B78*FT78</f>
        <v>60000000</v>
      </c>
      <c r="FW78" s="7"/>
      <c r="FX78" s="4">
        <f>INT(FX76*0.1)</f>
        <v>1040</v>
      </c>
      <c r="FY78" s="7"/>
      <c r="FZ78" s="7">
        <f>B78*FX78</f>
        <v>62400000</v>
      </c>
      <c r="GA78" s="7"/>
      <c r="GB78" s="4">
        <f>INT(GB76*0.1)</f>
        <v>1080</v>
      </c>
      <c r="GC78" s="7"/>
      <c r="GD78" s="7">
        <f>B78*GB78</f>
        <v>64800000</v>
      </c>
      <c r="GE78" s="7"/>
      <c r="GF78" s="4">
        <f>INT(GF76*0.1)</f>
        <v>1120</v>
      </c>
      <c r="GG78" s="7"/>
      <c r="GH78" s="7">
        <f>B78*GF78</f>
        <v>67200000</v>
      </c>
      <c r="GI78" s="7"/>
      <c r="GJ78" s="4">
        <f>INT(GJ76*0.1)</f>
        <v>1160</v>
      </c>
      <c r="GK78" s="7"/>
      <c r="GL78" s="7">
        <f>B78*GJ78</f>
        <v>69600000</v>
      </c>
      <c r="GM78" s="7"/>
      <c r="GN78" s="4">
        <f>INT(GN76*0.1)</f>
        <v>1200</v>
      </c>
      <c r="GO78" s="7"/>
      <c r="GP78" s="7">
        <f>B78*GN78</f>
        <v>72000000</v>
      </c>
      <c r="GQ78" s="7"/>
      <c r="GR78" s="4">
        <f>INT(GR76*0.1)</f>
        <v>1240</v>
      </c>
      <c r="GS78" s="7"/>
      <c r="GT78" s="7">
        <f>B78*GR78</f>
        <v>74400000</v>
      </c>
      <c r="GU78" s="7"/>
      <c r="GV78" s="4">
        <f>INT(GV76*0.1)</f>
        <v>1248</v>
      </c>
      <c r="GW78" s="7"/>
      <c r="GX78" s="7">
        <f>B78*GV78</f>
        <v>74880000</v>
      </c>
      <c r="GY78" s="7"/>
      <c r="GZ78" s="4">
        <f>INT(GZ76*0.1)</f>
        <v>1256</v>
      </c>
      <c r="HA78" s="7"/>
      <c r="HB78" s="7">
        <f>B78*GZ78</f>
        <v>75360000</v>
      </c>
      <c r="HC78" s="7"/>
      <c r="HD78" s="4">
        <f>INT(HD76*0.1)</f>
        <v>1264</v>
      </c>
      <c r="HE78" s="7"/>
      <c r="HF78" s="7">
        <f>B78*HD78</f>
        <v>75840000</v>
      </c>
      <c r="HG78" s="7"/>
      <c r="HH78" s="4">
        <f>INT(HH76*0.1)</f>
        <v>1272</v>
      </c>
      <c r="HI78" s="7"/>
      <c r="HJ78" s="7">
        <f>B78*HH78</f>
        <v>76320000</v>
      </c>
      <c r="HK78" s="7"/>
      <c r="HL78" s="4">
        <f>INT(HL76*0.1)</f>
        <v>1280</v>
      </c>
      <c r="HM78" s="7"/>
      <c r="HN78" s="7">
        <f>B78*HL78</f>
        <v>76800000</v>
      </c>
      <c r="HO78" s="7"/>
      <c r="HP78" s="4">
        <f>INT(HP76*0.1)</f>
        <v>1288</v>
      </c>
      <c r="HQ78" s="7"/>
      <c r="HR78" s="7">
        <f>B78*HP78</f>
        <v>77280000</v>
      </c>
      <c r="HS78" s="7"/>
      <c r="HT78" s="4">
        <f>INT(HT76*0.1)</f>
        <v>1296</v>
      </c>
      <c r="HU78" s="7"/>
      <c r="HV78" s="7">
        <f>B78*HT78</f>
        <v>77760000</v>
      </c>
      <c r="HW78" s="7"/>
      <c r="HX78" s="4">
        <f>INT(HX76*0.1)</f>
        <v>1304</v>
      </c>
      <c r="HY78" s="7"/>
      <c r="HZ78" s="7">
        <f>B78*HX78</f>
        <v>78240000</v>
      </c>
      <c r="IA78" s="7"/>
      <c r="IB78" s="4">
        <f>INT(IB76*0.1)</f>
        <v>1312</v>
      </c>
      <c r="IC78" s="7"/>
      <c r="ID78" s="7">
        <f>B78*IB78</f>
        <v>78720000</v>
      </c>
      <c r="IE78" s="7"/>
      <c r="IF78" s="4">
        <f>INT(IF76*0.1)</f>
        <v>1320</v>
      </c>
      <c r="IG78" s="7"/>
      <c r="IH78" s="7">
        <f>B78*IF78</f>
        <v>79200000</v>
      </c>
      <c r="II78" s="7"/>
    </row>
    <row r="79" spans="1:243">
      <c r="B79" s="10"/>
      <c r="C79" s="10"/>
      <c r="D79" s="8"/>
      <c r="E79" s="7"/>
      <c r="F79" s="7"/>
      <c r="G79" s="7"/>
      <c r="H79" s="4"/>
      <c r="I79" s="7"/>
      <c r="J79" s="7"/>
      <c r="K79" s="7"/>
      <c r="L79" s="4"/>
      <c r="M79" s="7"/>
      <c r="N79" s="7"/>
      <c r="O79" s="7"/>
      <c r="P79" s="8"/>
      <c r="Q79" s="7"/>
      <c r="R79" s="7"/>
      <c r="S79" s="7"/>
      <c r="T79" s="8"/>
      <c r="U79" s="7"/>
      <c r="V79" s="7"/>
      <c r="W79" s="7"/>
      <c r="X79" s="8"/>
      <c r="Y79" s="7"/>
      <c r="Z79" s="7"/>
      <c r="AA79" s="7"/>
      <c r="AB79" s="8"/>
      <c r="AC79" s="7"/>
      <c r="AD79" s="7"/>
      <c r="AE79" s="7"/>
      <c r="AF79" s="8"/>
      <c r="AG79" s="7"/>
      <c r="AH79" s="7"/>
      <c r="AI79" s="7"/>
      <c r="AJ79" s="8"/>
      <c r="AK79" s="7"/>
      <c r="AL79" s="7"/>
      <c r="AM79" s="7"/>
      <c r="AN79" s="8"/>
      <c r="AO79" s="7"/>
      <c r="AP79" s="7"/>
      <c r="AQ79" s="7"/>
      <c r="AR79" s="8"/>
      <c r="AS79" s="7"/>
      <c r="AT79" s="7"/>
      <c r="AU79" s="7"/>
      <c r="AV79" s="8"/>
      <c r="AW79" s="7"/>
      <c r="AX79" s="7"/>
      <c r="AY79" s="7"/>
      <c r="AZ79" s="8"/>
      <c r="BA79" s="7"/>
      <c r="BB79" s="7"/>
      <c r="BC79" s="7"/>
      <c r="BD79" s="8"/>
      <c r="BE79" s="7"/>
      <c r="BF79" s="7"/>
      <c r="BG79" s="7"/>
      <c r="BH79" s="8"/>
      <c r="BI79" s="7"/>
      <c r="BJ79" s="7"/>
      <c r="BK79" s="7"/>
      <c r="BL79" s="8"/>
      <c r="BM79" s="7"/>
      <c r="BN79" s="7"/>
      <c r="BO79" s="7"/>
      <c r="BP79" s="8"/>
      <c r="BQ79" s="7"/>
      <c r="BR79" s="7"/>
      <c r="BS79" s="7"/>
      <c r="BT79" s="8"/>
      <c r="BU79" s="7"/>
      <c r="BV79" s="7"/>
      <c r="BW79" s="7"/>
      <c r="BX79" s="8"/>
      <c r="BY79" s="7"/>
      <c r="BZ79" s="7"/>
      <c r="CA79" s="7"/>
      <c r="CB79" s="8"/>
      <c r="CC79" s="7"/>
      <c r="CD79" s="7"/>
      <c r="CE79" s="7"/>
      <c r="CF79" s="8"/>
      <c r="CG79" s="7"/>
      <c r="CH79" s="7"/>
      <c r="CI79" s="7"/>
      <c r="CJ79" s="8"/>
      <c r="CK79" s="7"/>
      <c r="CL79" s="7"/>
      <c r="CM79" s="7"/>
      <c r="CN79" s="8"/>
      <c r="CO79" s="7"/>
      <c r="CP79" s="7"/>
      <c r="CQ79" s="7"/>
      <c r="CR79" s="8"/>
      <c r="CS79" s="7"/>
      <c r="CT79" s="7"/>
      <c r="CU79" s="7"/>
      <c r="CV79" s="8"/>
      <c r="CW79" s="7"/>
      <c r="CX79" s="7"/>
      <c r="CY79" s="7"/>
      <c r="CZ79" s="4"/>
      <c r="DA79" s="7"/>
      <c r="DB79" s="7"/>
      <c r="DC79" s="7"/>
      <c r="DD79" s="4"/>
      <c r="DE79" s="7"/>
      <c r="DF79" s="7"/>
      <c r="DG79" s="7"/>
      <c r="DH79" s="8"/>
      <c r="DI79" s="7"/>
      <c r="DJ79" s="7"/>
      <c r="DK79" s="7"/>
      <c r="DL79" s="8"/>
      <c r="DM79" s="7"/>
      <c r="DN79" s="7"/>
      <c r="DO79" s="7"/>
      <c r="DP79" s="8"/>
      <c r="DQ79" s="7"/>
      <c r="DR79" s="7"/>
      <c r="DS79" s="7"/>
      <c r="DT79" s="8"/>
      <c r="DU79" s="7"/>
      <c r="DV79" s="7"/>
      <c r="DW79" s="7"/>
      <c r="DX79" s="8"/>
      <c r="DY79" s="7"/>
      <c r="DZ79" s="7"/>
      <c r="EA79" s="7"/>
      <c r="EB79" s="8"/>
      <c r="EC79" s="7"/>
      <c r="ED79" s="7"/>
      <c r="EE79" s="7"/>
      <c r="EF79" s="8"/>
      <c r="EG79" s="7"/>
      <c r="EH79" s="7"/>
      <c r="EI79" s="7"/>
      <c r="EJ79" s="8"/>
      <c r="EK79" s="7"/>
      <c r="EL79" s="7"/>
      <c r="EM79" s="7"/>
      <c r="EN79" s="8"/>
      <c r="EO79" s="7"/>
      <c r="EP79" s="7"/>
      <c r="EQ79" s="7"/>
      <c r="ER79" s="8"/>
      <c r="ES79" s="7"/>
      <c r="ET79" s="7"/>
      <c r="EU79" s="7"/>
      <c r="EV79" s="8"/>
      <c r="EW79" s="7"/>
      <c r="EX79" s="7"/>
      <c r="EY79" s="7"/>
      <c r="EZ79" s="8"/>
      <c r="FA79" s="7"/>
      <c r="FB79" s="7"/>
      <c r="FC79" s="7"/>
      <c r="FD79" s="8"/>
      <c r="FE79" s="7"/>
      <c r="FF79" s="7"/>
      <c r="FG79" s="7"/>
      <c r="FH79" s="8"/>
      <c r="FI79" s="7"/>
      <c r="FJ79" s="7"/>
      <c r="FK79" s="7"/>
      <c r="FL79" s="8"/>
      <c r="FM79" s="7"/>
      <c r="FN79" s="7"/>
      <c r="FO79" s="7"/>
      <c r="FP79" s="8"/>
      <c r="FQ79" s="7"/>
      <c r="FR79" s="7"/>
      <c r="FS79" s="7"/>
      <c r="FT79" s="8"/>
      <c r="FU79" s="7"/>
      <c r="FV79" s="7"/>
      <c r="FW79" s="7"/>
      <c r="FX79" s="8"/>
      <c r="FY79" s="7"/>
      <c r="FZ79" s="7"/>
      <c r="GA79" s="7"/>
      <c r="GB79" s="8"/>
      <c r="GC79" s="7"/>
      <c r="GD79" s="7"/>
      <c r="GE79" s="7"/>
      <c r="GF79" s="8"/>
      <c r="GG79" s="7"/>
      <c r="GH79" s="7"/>
      <c r="GI79" s="7"/>
      <c r="GJ79" s="8"/>
      <c r="GK79" s="7"/>
      <c r="GL79" s="7"/>
      <c r="GM79" s="7"/>
      <c r="GN79" s="8"/>
      <c r="GO79" s="7"/>
      <c r="GP79" s="7"/>
      <c r="GQ79" s="7"/>
      <c r="GR79" s="8"/>
      <c r="GS79" s="7"/>
      <c r="GT79" s="7"/>
      <c r="GU79" s="7"/>
      <c r="GV79" s="8"/>
      <c r="GW79" s="7"/>
      <c r="GX79" s="7"/>
      <c r="GY79" s="7"/>
      <c r="GZ79" s="8"/>
      <c r="HA79" s="7"/>
      <c r="HB79" s="7"/>
      <c r="HC79" s="7"/>
      <c r="HD79" s="8"/>
      <c r="HE79" s="7"/>
      <c r="HF79" s="7"/>
      <c r="HG79" s="7"/>
      <c r="HH79" s="8"/>
      <c r="HI79" s="7"/>
      <c r="HJ79" s="7"/>
      <c r="HK79" s="7"/>
      <c r="HL79" s="8"/>
      <c r="HM79" s="7"/>
      <c r="HN79" s="7"/>
      <c r="HO79" s="7"/>
      <c r="HP79" s="8"/>
      <c r="HQ79" s="7"/>
      <c r="HR79" s="7"/>
      <c r="HS79" s="7"/>
      <c r="HT79" s="8"/>
      <c r="HU79" s="7"/>
      <c r="HV79" s="7"/>
      <c r="HW79" s="7"/>
      <c r="HX79" s="8"/>
      <c r="HY79" s="7"/>
      <c r="HZ79" s="7"/>
      <c r="IA79" s="7"/>
      <c r="IB79" s="8"/>
      <c r="IC79" s="7"/>
      <c r="ID79" s="7"/>
      <c r="IE79" s="7"/>
      <c r="IF79" s="8"/>
      <c r="IG79" s="7"/>
      <c r="IH79" s="7"/>
      <c r="II79" s="7"/>
    </row>
    <row r="80" spans="1:243">
      <c r="B80" s="10"/>
      <c r="C80" s="10"/>
      <c r="D80" s="8"/>
      <c r="E80" s="7"/>
      <c r="G80" s="7"/>
      <c r="H80" s="8"/>
      <c r="I80" s="7"/>
      <c r="K80" s="7"/>
      <c r="L80" s="8"/>
      <c r="M80" s="7"/>
      <c r="O80" s="7"/>
      <c r="P80" s="8"/>
      <c r="Q80" s="7"/>
      <c r="S80" s="7"/>
      <c r="T80" s="8"/>
      <c r="U80" s="7"/>
      <c r="W80" s="7"/>
      <c r="X80" s="8"/>
      <c r="Y80" s="7"/>
      <c r="AA80" s="7"/>
      <c r="AB80" s="8"/>
      <c r="AC80" s="7"/>
      <c r="AE80" s="7"/>
      <c r="AF80" s="8"/>
      <c r="AG80" s="7"/>
      <c r="AI80" s="7"/>
      <c r="AJ80" s="8"/>
      <c r="AK80" s="7"/>
      <c r="AM80" s="7"/>
      <c r="AN80" s="8"/>
      <c r="AO80" s="7"/>
      <c r="AQ80" s="7"/>
      <c r="AR80" s="8"/>
      <c r="AS80" s="7"/>
      <c r="AU80" s="7"/>
      <c r="AV80" s="8"/>
      <c r="AW80" s="7"/>
      <c r="AY80" s="7"/>
      <c r="AZ80" s="8"/>
      <c r="BA80" s="7"/>
      <c r="BC80" s="7"/>
      <c r="BD80" s="8"/>
      <c r="BE80" s="7"/>
      <c r="BG80" s="7"/>
      <c r="BH80" s="8"/>
      <c r="BI80" s="7"/>
      <c r="BK80" s="7"/>
      <c r="BL80" s="8"/>
      <c r="BM80" s="7"/>
      <c r="BO80" s="7"/>
      <c r="BP80" s="8"/>
      <c r="BQ80" s="7"/>
      <c r="BS80" s="7"/>
      <c r="BT80" s="8"/>
      <c r="BU80" s="7"/>
      <c r="BW80" s="7"/>
      <c r="BX80" s="8"/>
      <c r="BY80" s="7"/>
      <c r="CA80" s="7"/>
      <c r="CB80" s="8"/>
      <c r="CC80" s="7"/>
      <c r="CE80" s="7"/>
      <c r="CF80" s="8"/>
      <c r="CG80" s="7"/>
      <c r="CI80" s="7"/>
      <c r="CJ80" s="8"/>
      <c r="CK80" s="7"/>
      <c r="CM80" s="7"/>
      <c r="CN80" s="8"/>
      <c r="CO80" s="7"/>
      <c r="CQ80" s="7"/>
      <c r="CR80" s="8"/>
      <c r="CS80" s="7"/>
      <c r="CU80" s="7"/>
      <c r="CV80" s="8"/>
      <c r="CW80" s="7"/>
      <c r="CY80" s="7"/>
      <c r="CZ80" s="8"/>
      <c r="DA80" s="7"/>
      <c r="DC80" s="7"/>
      <c r="DD80" s="8"/>
      <c r="DE80" s="7"/>
      <c r="DG80" s="7"/>
      <c r="DH80" s="8"/>
      <c r="DI80" s="7"/>
      <c r="DK80" s="7"/>
      <c r="DL80" s="8"/>
      <c r="DM80" s="7"/>
      <c r="DO80" s="7"/>
      <c r="DP80" s="8"/>
      <c r="DQ80" s="7"/>
      <c r="DS80" s="7"/>
      <c r="DT80" s="8"/>
      <c r="DU80" s="7"/>
      <c r="DW80" s="7"/>
      <c r="DX80" s="8"/>
      <c r="DY80" s="7"/>
      <c r="EA80" s="7"/>
      <c r="EB80" s="8"/>
      <c r="EC80" s="7"/>
      <c r="EE80" s="7"/>
      <c r="EF80" s="8"/>
      <c r="EG80" s="7"/>
      <c r="EI80" s="7"/>
      <c r="EJ80" s="8"/>
      <c r="EK80" s="7"/>
      <c r="EM80" s="7"/>
      <c r="EN80" s="8"/>
      <c r="EO80" s="7"/>
      <c r="EQ80" s="7"/>
      <c r="ER80" s="8"/>
      <c r="ES80" s="7"/>
      <c r="EU80" s="7"/>
      <c r="EV80" s="8"/>
      <c r="EW80" s="7"/>
      <c r="EY80" s="7"/>
      <c r="EZ80" s="8"/>
      <c r="FA80" s="7"/>
      <c r="FC80" s="7"/>
      <c r="FD80" s="8"/>
      <c r="FE80" s="7"/>
      <c r="FG80" s="7"/>
      <c r="FH80" s="8"/>
      <c r="FI80" s="7"/>
      <c r="FK80" s="7"/>
      <c r="FL80" s="8"/>
      <c r="FM80" s="7"/>
      <c r="FO80" s="7"/>
      <c r="FP80" s="8"/>
      <c r="FQ80" s="7"/>
      <c r="FS80" s="7"/>
      <c r="FT80" s="8"/>
      <c r="FU80" s="7"/>
      <c r="FW80" s="7"/>
      <c r="FX80" s="8"/>
      <c r="FY80" s="7"/>
      <c r="GA80" s="7"/>
      <c r="GB80" s="8"/>
      <c r="GC80" s="7"/>
      <c r="GE80" s="7"/>
      <c r="GF80" s="8"/>
      <c r="GG80" s="7"/>
      <c r="GI80" s="7"/>
      <c r="GJ80" s="8"/>
      <c r="GK80" s="7"/>
      <c r="GM80" s="7"/>
      <c r="GN80" s="8"/>
      <c r="GO80" s="7"/>
      <c r="GQ80" s="7"/>
      <c r="GR80" s="8"/>
      <c r="GS80" s="7"/>
      <c r="GU80" s="7"/>
      <c r="GV80" s="8"/>
      <c r="GW80" s="7"/>
      <c r="GY80" s="7"/>
      <c r="GZ80" s="8"/>
      <c r="HA80" s="7"/>
      <c r="HC80" s="7"/>
      <c r="HD80" s="8"/>
      <c r="HE80" s="7"/>
      <c r="HG80" s="7"/>
      <c r="HH80" s="8"/>
      <c r="HI80" s="7"/>
      <c r="HK80" s="7"/>
      <c r="HL80" s="8"/>
      <c r="HM80" s="7"/>
      <c r="HO80" s="7"/>
      <c r="HP80" s="8"/>
      <c r="HQ80" s="7"/>
      <c r="HS80" s="7"/>
      <c r="HT80" s="8"/>
      <c r="HU80" s="7"/>
      <c r="HW80" s="7"/>
      <c r="HX80" s="8"/>
      <c r="HY80" s="7"/>
      <c r="IA80" s="7"/>
      <c r="IB80" s="8"/>
      <c r="IC80" s="7"/>
      <c r="IE80" s="7"/>
      <c r="IF80" s="8"/>
      <c r="IG80" s="7"/>
      <c r="II80" s="7"/>
    </row>
    <row r="81" spans="1:243" s="18" customFormat="1">
      <c r="A81" s="18" t="s">
        <v>44</v>
      </c>
      <c r="B81" s="19"/>
      <c r="C81" s="19"/>
      <c r="D81" s="21"/>
      <c r="E81" s="20"/>
      <c r="F81" s="20">
        <f>SUM(F75:F80)</f>
        <v>0</v>
      </c>
      <c r="G81" s="20"/>
      <c r="H81" s="21"/>
      <c r="I81" s="20"/>
      <c r="J81" s="20">
        <f>SUM(J75:J80)</f>
        <v>46600</v>
      </c>
      <c r="K81" s="20"/>
      <c r="L81" s="21"/>
      <c r="M81" s="20"/>
      <c r="N81" s="20">
        <f>SUM(N75:N80)</f>
        <v>153200</v>
      </c>
      <c r="O81" s="20"/>
      <c r="P81" s="21"/>
      <c r="Q81" s="20"/>
      <c r="R81" s="20">
        <f>SUM(R75:R80)</f>
        <v>199800</v>
      </c>
      <c r="S81" s="20"/>
      <c r="T81" s="21"/>
      <c r="U81" s="20"/>
      <c r="V81" s="20">
        <f>SUM(V75:V80)</f>
        <v>306400</v>
      </c>
      <c r="W81" s="20"/>
      <c r="X81" s="21"/>
      <c r="Y81" s="20"/>
      <c r="Z81" s="20">
        <f>SUM(Z75:Z80)</f>
        <v>353000</v>
      </c>
      <c r="AA81" s="20"/>
      <c r="AB81" s="21"/>
      <c r="AC81" s="20"/>
      <c r="AD81" s="20">
        <f>SUM(AD75:AD80)</f>
        <v>459600</v>
      </c>
      <c r="AE81" s="20"/>
      <c r="AF81" s="21"/>
      <c r="AG81" s="20"/>
      <c r="AH81" s="20">
        <f>SUM(AH75:AH80)</f>
        <v>507400</v>
      </c>
      <c r="AI81" s="20"/>
      <c r="AJ81" s="21"/>
      <c r="AK81" s="20"/>
      <c r="AL81" s="20">
        <f>SUM(AL75:AL80)</f>
        <v>615200</v>
      </c>
      <c r="AM81" s="20"/>
      <c r="AN81" s="21"/>
      <c r="AO81" s="20"/>
      <c r="AP81" s="20">
        <f>SUM(AP75:AP80)</f>
        <v>769600</v>
      </c>
      <c r="AQ81" s="20"/>
      <c r="AR81" s="21"/>
      <c r="AS81" s="20"/>
      <c r="AT81" s="20">
        <f>SUM(AT75:AT80)</f>
        <v>924000</v>
      </c>
      <c r="AU81" s="20"/>
      <c r="AV81" s="21"/>
      <c r="AW81" s="20"/>
      <c r="AX81" s="20">
        <f>SUM(AX75:AX80)</f>
        <v>1126200</v>
      </c>
      <c r="AY81" s="20"/>
      <c r="AZ81" s="21"/>
      <c r="BA81" s="20"/>
      <c r="BB81" s="20">
        <f>SUM(BB75:BB80)</f>
        <v>1551600</v>
      </c>
      <c r="BC81" s="20"/>
      <c r="BD81" s="21"/>
      <c r="BE81" s="20"/>
      <c r="BF81" s="20">
        <f>SUM(BF75:BF80)</f>
        <v>1908200</v>
      </c>
      <c r="BG81" s="20"/>
      <c r="BH81" s="21"/>
      <c r="BI81" s="20"/>
      <c r="BJ81" s="20">
        <f>SUM(BJ75:BJ80)</f>
        <v>2316000</v>
      </c>
      <c r="BK81" s="20"/>
      <c r="BL81" s="21"/>
      <c r="BM81" s="20"/>
      <c r="BN81" s="20">
        <f>SUM(BN75:BN80)</f>
        <v>3088000</v>
      </c>
      <c r="BO81" s="20"/>
      <c r="BP81" s="21"/>
      <c r="BQ81" s="20"/>
      <c r="BR81" s="20">
        <f>SUM(BR75:BR80)</f>
        <v>3862400</v>
      </c>
      <c r="BS81" s="20"/>
      <c r="BT81" s="21"/>
      <c r="BU81" s="20"/>
      <c r="BV81" s="20">
        <f>SUM(BV75:BV80)</f>
        <v>5505200</v>
      </c>
      <c r="BW81" s="20"/>
      <c r="BX81" s="21"/>
      <c r="BY81" s="20"/>
      <c r="BZ81" s="20">
        <f>SUM(BZ75:BZ80)</f>
        <v>7867600</v>
      </c>
      <c r="CA81" s="20"/>
      <c r="CB81" s="21"/>
      <c r="CC81" s="20"/>
      <c r="CD81" s="20">
        <f>SUM(CD75:CD80)</f>
        <v>11003200</v>
      </c>
      <c r="CE81" s="20"/>
      <c r="CF81" s="21"/>
      <c r="CG81" s="20"/>
      <c r="CH81" s="20">
        <f>SUM(CH75:CH80)</f>
        <v>14913200</v>
      </c>
      <c r="CI81" s="20"/>
      <c r="CJ81" s="21"/>
      <c r="CK81" s="20"/>
      <c r="CL81" s="20">
        <f>SUM(CL75:CL80)</f>
        <v>19601200</v>
      </c>
      <c r="CM81" s="20"/>
      <c r="CN81" s="21"/>
      <c r="CO81" s="20"/>
      <c r="CP81" s="20">
        <f>SUM(CP75:CP80)</f>
        <v>25068400</v>
      </c>
      <c r="CQ81" s="20"/>
      <c r="CR81" s="21"/>
      <c r="CS81" s="20"/>
      <c r="CT81" s="20">
        <f>SUM(CT75:CT80)</f>
        <v>31317200</v>
      </c>
      <c r="CU81" s="20"/>
      <c r="CV81" s="21"/>
      <c r="CW81" s="20"/>
      <c r="CX81" s="20">
        <f>SUM(CX75:CX80)</f>
        <v>37534000</v>
      </c>
      <c r="CY81" s="20"/>
      <c r="CZ81" s="21"/>
      <c r="DA81" s="20"/>
      <c r="DB81" s="20">
        <f>SUM(DB75:DB80)</f>
        <v>43768800</v>
      </c>
      <c r="DC81" s="20"/>
      <c r="DD81" s="21"/>
      <c r="DE81" s="20"/>
      <c r="DF81" s="20">
        <f>SUM(DF75:DF80)</f>
        <v>50021600</v>
      </c>
      <c r="DG81" s="20"/>
      <c r="DH81" s="21"/>
      <c r="DI81" s="20"/>
      <c r="DJ81" s="20">
        <f>SUM(DJ75:DJ80)</f>
        <v>56293600</v>
      </c>
      <c r="DK81" s="20"/>
      <c r="DL81" s="21"/>
      <c r="DM81" s="20"/>
      <c r="DN81" s="20">
        <f>SUM(DN75:DN80)</f>
        <v>62583600</v>
      </c>
      <c r="DO81" s="20"/>
      <c r="DP81" s="21"/>
      <c r="DQ81" s="20"/>
      <c r="DR81" s="20">
        <f>SUM(DR75:DR80)</f>
        <v>68892800</v>
      </c>
      <c r="DS81" s="20"/>
      <c r="DT81" s="21"/>
      <c r="DU81" s="20"/>
      <c r="DV81" s="20">
        <f>SUM(DV75:DV80)</f>
        <v>75221200</v>
      </c>
      <c r="DW81" s="20"/>
      <c r="DX81" s="21"/>
      <c r="DY81" s="20"/>
      <c r="DZ81" s="20">
        <f>SUM(DZ75:DZ80)</f>
        <v>81568800</v>
      </c>
      <c r="EA81" s="20"/>
      <c r="EB81" s="21"/>
      <c r="EC81" s="20"/>
      <c r="ED81" s="20">
        <f>SUM(ED75:ED80)</f>
        <v>87935600</v>
      </c>
      <c r="EE81" s="20"/>
      <c r="EF81" s="21"/>
      <c r="EG81" s="20"/>
      <c r="EH81" s="20">
        <f>SUM(EH75:EH80)</f>
        <v>94322800</v>
      </c>
      <c r="EI81" s="20"/>
      <c r="EJ81" s="21"/>
      <c r="EK81" s="20"/>
      <c r="EL81" s="20">
        <f>SUM(EL75:EL80)</f>
        <v>100729200</v>
      </c>
      <c r="EM81" s="20"/>
      <c r="EN81" s="21"/>
      <c r="EO81" s="20"/>
      <c r="EP81" s="20">
        <f>SUM(EP75:EP80)</f>
        <v>107156000</v>
      </c>
      <c r="EQ81" s="20"/>
      <c r="ER81" s="21"/>
      <c r="ES81" s="20"/>
      <c r="ET81" s="20">
        <f>SUM(ET75:ET80)</f>
        <v>113603200</v>
      </c>
      <c r="EU81" s="20"/>
      <c r="EV81" s="21"/>
      <c r="EW81" s="20"/>
      <c r="EX81" s="20">
        <f>SUM(EX75:EX80)</f>
        <v>120070800</v>
      </c>
      <c r="EY81" s="20"/>
      <c r="EZ81" s="21"/>
      <c r="FA81" s="20"/>
      <c r="FB81" s="20">
        <f>SUM(FB75:FB80)</f>
        <v>126558800</v>
      </c>
      <c r="FC81" s="20"/>
      <c r="FD81" s="21"/>
      <c r="FE81" s="20"/>
      <c r="FF81" s="20">
        <f>SUM(FF75:FF80)</f>
        <v>133067200</v>
      </c>
      <c r="FG81" s="20"/>
      <c r="FH81" s="21"/>
      <c r="FI81" s="20"/>
      <c r="FJ81" s="20">
        <f>SUM(FJ75:FJ80)</f>
        <v>139597200</v>
      </c>
      <c r="FK81" s="20"/>
      <c r="FL81" s="21"/>
      <c r="FM81" s="20"/>
      <c r="FN81" s="20">
        <f>SUM(FN75:FN80)</f>
        <v>146148800</v>
      </c>
      <c r="FO81" s="20"/>
      <c r="FP81" s="21"/>
      <c r="FQ81" s="20"/>
      <c r="FR81" s="20">
        <f>SUM(FR75:FR80)</f>
        <v>152722000</v>
      </c>
      <c r="FS81" s="20"/>
      <c r="FT81" s="21"/>
      <c r="FU81" s="20"/>
      <c r="FV81" s="20">
        <f>SUM(FV75:FV80)</f>
        <v>159316800</v>
      </c>
      <c r="FW81" s="20"/>
      <c r="FX81" s="21"/>
      <c r="FY81" s="20"/>
      <c r="FZ81" s="20">
        <f>SUM(FZ75:FZ80)</f>
        <v>165933200</v>
      </c>
      <c r="GA81" s="20"/>
      <c r="GB81" s="21"/>
      <c r="GC81" s="20"/>
      <c r="GD81" s="20">
        <f>SUM(GD75:GD80)</f>
        <v>172572400</v>
      </c>
      <c r="GE81" s="20"/>
      <c r="GF81" s="21"/>
      <c r="GG81" s="20"/>
      <c r="GH81" s="20">
        <f>SUM(GH75:GH80)</f>
        <v>179233200</v>
      </c>
      <c r="GI81" s="20"/>
      <c r="GJ81" s="21"/>
      <c r="GK81" s="20"/>
      <c r="GL81" s="20">
        <f>SUM(GL75:GL80)</f>
        <v>185916800</v>
      </c>
      <c r="GM81" s="20"/>
      <c r="GN81" s="21"/>
      <c r="GO81" s="20"/>
      <c r="GP81" s="20">
        <f>SUM(GP75:GP80)</f>
        <v>192623200</v>
      </c>
      <c r="GQ81" s="20"/>
      <c r="GR81" s="21"/>
      <c r="GS81" s="20"/>
      <c r="GT81" s="20">
        <f>SUM(GT75:GT80)</f>
        <v>199352400</v>
      </c>
      <c r="GU81" s="20"/>
      <c r="GV81" s="21"/>
      <c r="GW81" s="20"/>
      <c r="GX81" s="20">
        <f>SUM(GX75:GX80)</f>
        <v>202585600</v>
      </c>
      <c r="GY81" s="20"/>
      <c r="GZ81" s="21"/>
      <c r="HA81" s="20"/>
      <c r="HB81" s="20">
        <f>SUM(HB75:HB80)</f>
        <v>205841600</v>
      </c>
      <c r="HC81" s="20"/>
      <c r="HD81" s="21"/>
      <c r="HE81" s="20"/>
      <c r="HF81" s="20">
        <f>SUM(HF75:HF80)</f>
        <v>209121600</v>
      </c>
      <c r="HG81" s="20"/>
      <c r="HH81" s="21"/>
      <c r="HI81" s="20"/>
      <c r="HJ81" s="20">
        <f>SUM(HJ75:HJ80)</f>
        <v>212425600</v>
      </c>
      <c r="HK81" s="20"/>
      <c r="HL81" s="21"/>
      <c r="HM81" s="20"/>
      <c r="HN81" s="20">
        <f>SUM(HN75:HN80)</f>
        <v>215753600</v>
      </c>
      <c r="HO81" s="20"/>
      <c r="HP81" s="21"/>
      <c r="HQ81" s="20"/>
      <c r="HR81" s="20">
        <f>SUM(HR75:HR80)</f>
        <v>219106800</v>
      </c>
      <c r="HS81" s="20"/>
      <c r="HT81" s="21"/>
      <c r="HU81" s="20"/>
      <c r="HV81" s="20">
        <f>SUM(HV75:HV80)</f>
        <v>222484000</v>
      </c>
      <c r="HW81" s="20"/>
      <c r="HX81" s="21"/>
      <c r="HY81" s="20"/>
      <c r="HZ81" s="20">
        <f>SUM(HZ75:HZ80)</f>
        <v>225886400</v>
      </c>
      <c r="IA81" s="20"/>
      <c r="IB81" s="21"/>
      <c r="IC81" s="20"/>
      <c r="ID81" s="20">
        <f>SUM(ID75:ID80)</f>
        <v>229314000</v>
      </c>
      <c r="IE81" s="20"/>
      <c r="IF81" s="21"/>
      <c r="IG81" s="20"/>
      <c r="IH81" s="20">
        <f>SUM(IH75:IH80)</f>
        <v>232766800</v>
      </c>
      <c r="II81" s="20"/>
    </row>
    <row r="82" spans="1:243">
      <c r="B82" s="10"/>
      <c r="C82" s="10"/>
      <c r="D82" s="8"/>
      <c r="E82" s="7"/>
      <c r="F82" s="7"/>
      <c r="G82" s="7"/>
      <c r="H82" s="8"/>
      <c r="I82" s="7"/>
      <c r="J82" s="7"/>
      <c r="K82" s="7"/>
      <c r="L82" s="8"/>
      <c r="M82" s="7"/>
      <c r="N82" s="7"/>
      <c r="O82" s="7"/>
      <c r="P82" s="8"/>
      <c r="Q82" s="7"/>
      <c r="R82" s="7"/>
      <c r="S82" s="7"/>
      <c r="T82" s="8"/>
      <c r="U82" s="7"/>
      <c r="V82" s="7"/>
      <c r="W82" s="7"/>
      <c r="X82" s="8"/>
      <c r="Y82" s="7"/>
      <c r="Z82" s="7"/>
      <c r="AA82" s="7"/>
      <c r="AB82" s="8"/>
      <c r="AC82" s="7"/>
      <c r="AD82" s="7"/>
      <c r="AE82" s="7"/>
      <c r="AF82" s="8"/>
      <c r="AG82" s="7"/>
      <c r="AH82" s="7"/>
      <c r="AI82" s="7"/>
      <c r="AJ82" s="8"/>
      <c r="AK82" s="7"/>
      <c r="AL82" s="7"/>
      <c r="AM82" s="7"/>
      <c r="AN82" s="8"/>
      <c r="AO82" s="7"/>
      <c r="AP82" s="7"/>
      <c r="AQ82" s="7"/>
      <c r="AR82" s="8"/>
      <c r="AS82" s="7"/>
      <c r="AT82" s="7"/>
      <c r="AU82" s="7"/>
      <c r="AV82" s="8"/>
      <c r="AW82" s="7"/>
      <c r="AX82" s="7"/>
      <c r="AY82" s="7"/>
      <c r="AZ82" s="8"/>
      <c r="BA82" s="7"/>
      <c r="BB82" s="7"/>
      <c r="BC82" s="7"/>
      <c r="BD82" s="8"/>
      <c r="BE82" s="7"/>
      <c r="BF82" s="7"/>
      <c r="BG82" s="7"/>
      <c r="BH82" s="8"/>
      <c r="BI82" s="7"/>
      <c r="BJ82" s="7"/>
      <c r="BK82" s="7"/>
      <c r="BL82" s="8"/>
      <c r="BM82" s="7"/>
      <c r="BN82" s="7"/>
      <c r="BO82" s="7"/>
      <c r="BP82" s="8"/>
      <c r="BQ82" s="7"/>
      <c r="BR82" s="7"/>
      <c r="BS82" s="7"/>
      <c r="BT82" s="8"/>
      <c r="BU82" s="7"/>
      <c r="BV82" s="7"/>
      <c r="BW82" s="7"/>
      <c r="BX82" s="8"/>
      <c r="BY82" s="7"/>
      <c r="BZ82" s="7"/>
      <c r="CA82" s="7"/>
      <c r="CB82" s="8"/>
      <c r="CC82" s="7"/>
      <c r="CD82" s="7"/>
      <c r="CE82" s="7"/>
      <c r="CF82" s="8"/>
      <c r="CG82" s="7"/>
      <c r="CH82" s="7"/>
      <c r="CI82" s="7"/>
      <c r="CJ82" s="8"/>
      <c r="CK82" s="7"/>
      <c r="CL82" s="7"/>
      <c r="CM82" s="7"/>
      <c r="CN82" s="8"/>
      <c r="CO82" s="7"/>
      <c r="CP82" s="7"/>
      <c r="CQ82" s="7"/>
      <c r="CR82" s="8"/>
      <c r="CS82" s="7"/>
      <c r="CT82" s="7"/>
      <c r="CU82" s="7"/>
      <c r="CV82" s="8"/>
      <c r="CW82" s="7"/>
      <c r="CX82" s="7"/>
      <c r="CY82" s="7"/>
      <c r="CZ82" s="8"/>
      <c r="DA82" s="7"/>
      <c r="DB82" s="7"/>
      <c r="DC82" s="7"/>
      <c r="DD82" s="8"/>
      <c r="DE82" s="7"/>
      <c r="DF82" s="7"/>
      <c r="DG82" s="7"/>
      <c r="DH82" s="8"/>
      <c r="DI82" s="7"/>
      <c r="DJ82" s="7"/>
      <c r="DK82" s="7"/>
      <c r="DL82" s="8"/>
      <c r="DM82" s="7"/>
      <c r="DN82" s="7"/>
      <c r="DO82" s="7"/>
      <c r="DP82" s="8"/>
      <c r="DQ82" s="7"/>
      <c r="DR82" s="7"/>
      <c r="DS82" s="7"/>
      <c r="DT82" s="8"/>
      <c r="DU82" s="7"/>
      <c r="DV82" s="7"/>
      <c r="DW82" s="7"/>
      <c r="DX82" s="8"/>
      <c r="DY82" s="7"/>
      <c r="DZ82" s="7"/>
      <c r="EA82" s="7"/>
      <c r="EB82" s="8"/>
      <c r="EC82" s="7"/>
      <c r="ED82" s="7"/>
      <c r="EE82" s="7"/>
      <c r="EF82" s="8"/>
      <c r="EG82" s="7"/>
      <c r="EH82" s="7"/>
      <c r="EI82" s="7"/>
      <c r="EJ82" s="8"/>
      <c r="EK82" s="7"/>
      <c r="EL82" s="7"/>
      <c r="EM82" s="7"/>
      <c r="EN82" s="8"/>
      <c r="EO82" s="7"/>
      <c r="EP82" s="7"/>
      <c r="EQ82" s="7"/>
      <c r="ER82" s="8"/>
      <c r="ES82" s="7"/>
      <c r="ET82" s="7"/>
      <c r="EU82" s="7"/>
      <c r="EV82" s="8"/>
      <c r="EW82" s="7"/>
      <c r="EX82" s="7"/>
      <c r="EY82" s="7"/>
      <c r="EZ82" s="8"/>
      <c r="FA82" s="7"/>
      <c r="FB82" s="7"/>
      <c r="FC82" s="7"/>
      <c r="FD82" s="8"/>
      <c r="FE82" s="7"/>
      <c r="FF82" s="7"/>
      <c r="FG82" s="7"/>
      <c r="FH82" s="8"/>
      <c r="FI82" s="7"/>
      <c r="FJ82" s="7"/>
      <c r="FK82" s="7"/>
      <c r="FL82" s="8"/>
      <c r="FM82" s="7"/>
      <c r="FN82" s="7"/>
      <c r="FO82" s="7"/>
      <c r="FP82" s="8"/>
      <c r="FQ82" s="7"/>
      <c r="FR82" s="7"/>
      <c r="FS82" s="7"/>
      <c r="FT82" s="8"/>
      <c r="FU82" s="7"/>
      <c r="FV82" s="7"/>
      <c r="FW82" s="7"/>
      <c r="FX82" s="8"/>
      <c r="FY82" s="7"/>
      <c r="FZ82" s="7"/>
      <c r="GA82" s="7"/>
      <c r="GB82" s="8"/>
      <c r="GC82" s="7"/>
      <c r="GD82" s="7"/>
      <c r="GE82" s="7"/>
      <c r="GF82" s="8"/>
      <c r="GG82" s="7"/>
      <c r="GH82" s="7"/>
      <c r="GI82" s="7"/>
      <c r="GJ82" s="8"/>
      <c r="GK82" s="7"/>
      <c r="GL82" s="7"/>
      <c r="GM82" s="7"/>
      <c r="GN82" s="8"/>
      <c r="GO82" s="7"/>
      <c r="GP82" s="7"/>
      <c r="GQ82" s="7"/>
      <c r="GR82" s="8"/>
      <c r="GS82" s="7"/>
      <c r="GT82" s="7"/>
      <c r="GU82" s="7"/>
      <c r="GV82" s="8"/>
      <c r="GW82" s="7"/>
      <c r="GX82" s="7"/>
      <c r="GY82" s="7"/>
      <c r="GZ82" s="8"/>
      <c r="HA82" s="7"/>
      <c r="HB82" s="7"/>
      <c r="HC82" s="7"/>
      <c r="HD82" s="8"/>
      <c r="HE82" s="7"/>
      <c r="HF82" s="7"/>
      <c r="HG82" s="7"/>
      <c r="HH82" s="8"/>
      <c r="HI82" s="7"/>
      <c r="HJ82" s="7"/>
      <c r="HK82" s="7"/>
      <c r="HL82" s="8"/>
      <c r="HM82" s="7"/>
      <c r="HN82" s="7"/>
      <c r="HO82" s="7"/>
      <c r="HP82" s="8"/>
      <c r="HQ82" s="7"/>
      <c r="HR82" s="7"/>
      <c r="HS82" s="7"/>
      <c r="HT82" s="8"/>
      <c r="HU82" s="7"/>
      <c r="HV82" s="7"/>
      <c r="HW82" s="7"/>
      <c r="HX82" s="8"/>
      <c r="HY82" s="7"/>
      <c r="HZ82" s="7"/>
      <c r="IA82" s="7"/>
      <c r="IB82" s="8"/>
      <c r="IC82" s="7"/>
      <c r="ID82" s="7"/>
      <c r="IE82" s="7"/>
      <c r="IF82" s="8"/>
      <c r="IG82" s="7"/>
      <c r="IH82" s="7"/>
      <c r="II82" s="7"/>
    </row>
    <row r="83" spans="1:243">
      <c r="A83" t="s">
        <v>25</v>
      </c>
      <c r="B83" s="10"/>
      <c r="C83" s="10"/>
      <c r="D83" s="8"/>
      <c r="E83" s="7"/>
      <c r="F83" s="11">
        <f>F81-F73</f>
        <v>-10095144</v>
      </c>
      <c r="G83" s="7"/>
      <c r="H83" s="8"/>
      <c r="I83" s="7"/>
      <c r="J83" s="11">
        <f>J81-J73</f>
        <v>-3247344</v>
      </c>
      <c r="K83" s="7"/>
      <c r="L83" s="8"/>
      <c r="M83" s="7"/>
      <c r="N83" s="11">
        <f>N81-N73</f>
        <v>-5125361</v>
      </c>
      <c r="O83" s="7"/>
      <c r="P83" s="8"/>
      <c r="Q83" s="7"/>
      <c r="R83" s="11">
        <f>R81-R73</f>
        <v>-3366113</v>
      </c>
      <c r="S83" s="7"/>
      <c r="T83" s="8"/>
      <c r="U83" s="7"/>
      <c r="V83" s="11">
        <f>V81-V73</f>
        <v>-4147028</v>
      </c>
      <c r="W83" s="7"/>
      <c r="X83" s="8"/>
      <c r="Y83" s="7"/>
      <c r="Z83" s="11">
        <f>Z81-Z73</f>
        <v>-3087278</v>
      </c>
      <c r="AA83" s="7"/>
      <c r="AB83" s="8"/>
      <c r="AC83" s="7"/>
      <c r="AD83" s="11">
        <f>AD81-AD73</f>
        <v>-3113035</v>
      </c>
      <c r="AE83" s="7"/>
      <c r="AF83" s="8"/>
      <c r="AG83" s="7"/>
      <c r="AH83" s="11">
        <f>AH81-AH73</f>
        <v>-3428621</v>
      </c>
      <c r="AI83" s="7"/>
      <c r="AJ83" s="8"/>
      <c r="AK83" s="7"/>
      <c r="AL83" s="11">
        <f>AL81-AL73</f>
        <v>-4166586</v>
      </c>
      <c r="AM83" s="7"/>
      <c r="AN83" s="8"/>
      <c r="AO83" s="7"/>
      <c r="AP83" s="11">
        <f>AP81-AP73</f>
        <v>-3384247</v>
      </c>
      <c r="AQ83" s="7"/>
      <c r="AR83" s="8"/>
      <c r="AS83" s="7"/>
      <c r="AT83" s="11">
        <f>AT81-AT73</f>
        <v>-3171704</v>
      </c>
      <c r="AU83" s="7"/>
      <c r="AV83" s="8"/>
      <c r="AW83" s="7"/>
      <c r="AX83" s="11">
        <f>AX81-AX73</f>
        <v>-3539998.2</v>
      </c>
      <c r="AY83" s="7"/>
      <c r="AZ83" s="8"/>
      <c r="BA83" s="7"/>
      <c r="BB83" s="11">
        <f>BB81-BB73</f>
        <v>-3504626</v>
      </c>
      <c r="BC83" s="7"/>
      <c r="BD83" s="8"/>
      <c r="BE83" s="7"/>
      <c r="BF83" s="11">
        <f>BF81-BF73</f>
        <v>-3098708</v>
      </c>
      <c r="BG83" s="7"/>
      <c r="BH83" s="8"/>
      <c r="BI83" s="7"/>
      <c r="BJ83" s="11">
        <f>BJ81-BJ73</f>
        <v>-2732173</v>
      </c>
      <c r="BK83" s="7"/>
      <c r="BL83" s="8"/>
      <c r="BM83" s="7"/>
      <c r="BN83" s="11">
        <f>BN81-BN73</f>
        <v>-3254138.4000000004</v>
      </c>
      <c r="BO83" s="7"/>
      <c r="BP83" s="8"/>
      <c r="BQ83" s="7"/>
      <c r="BR83" s="11">
        <f>BR81-BR73</f>
        <v>-2067233.4000000004</v>
      </c>
      <c r="BS83" s="7"/>
      <c r="BT83" s="8"/>
      <c r="BU83" s="7"/>
      <c r="BV83" s="11">
        <f>BV81-BV73</f>
        <v>-3547835.4000000004</v>
      </c>
      <c r="BW83" s="7"/>
      <c r="BX83" s="8"/>
      <c r="BY83" s="7"/>
      <c r="BZ83" s="11">
        <f>BZ81-BZ73</f>
        <v>-4072820.4000000004</v>
      </c>
      <c r="CA83" s="7"/>
      <c r="CB83" s="8"/>
      <c r="CC83" s="7"/>
      <c r="CD83" s="11">
        <f>CD81-CD73</f>
        <v>-1962467.2000000011</v>
      </c>
      <c r="CE83" s="7"/>
      <c r="CF83" s="8"/>
      <c r="CG83" s="7"/>
      <c r="CH83" s="11">
        <f>CH81-CH73</f>
        <v>71209.000000001863</v>
      </c>
      <c r="CI83" s="7"/>
      <c r="CJ83" s="8"/>
      <c r="CK83" s="7"/>
      <c r="CL83" s="11">
        <f>CL81-CL73</f>
        <v>3211977.3999999985</v>
      </c>
      <c r="CM83" s="7"/>
      <c r="CN83" s="8"/>
      <c r="CO83" s="7"/>
      <c r="CP83" s="11">
        <f>CP81-CP73</f>
        <v>6977570.3999999985</v>
      </c>
      <c r="CQ83" s="7"/>
      <c r="CR83" s="8"/>
      <c r="CS83" s="7"/>
      <c r="CT83" s="11">
        <f>CT81-CT73</f>
        <v>11811508.399999999</v>
      </c>
      <c r="CU83" s="7"/>
      <c r="CV83" s="8"/>
      <c r="CW83" s="7"/>
      <c r="CX83" s="11">
        <f>CX81-CX73</f>
        <v>5470008.3999999985</v>
      </c>
      <c r="CY83" s="7"/>
      <c r="CZ83" s="8"/>
      <c r="DA83" s="7"/>
      <c r="DB83" s="11">
        <f>DB81-DB73</f>
        <v>26499478.399999999</v>
      </c>
      <c r="DC83" s="7"/>
      <c r="DD83" s="8"/>
      <c r="DE83" s="7"/>
      <c r="DF83" s="11">
        <f>DF81-DF73</f>
        <v>18557838.399999999</v>
      </c>
      <c r="DG83" s="7"/>
      <c r="DH83" s="8"/>
      <c r="DI83" s="7"/>
      <c r="DJ83" s="11">
        <f>DJ81-DJ73</f>
        <v>39020738.399999999</v>
      </c>
      <c r="DK83" s="7"/>
      <c r="DL83" s="8"/>
      <c r="DM83" s="7"/>
      <c r="DN83" s="11">
        <f>DN81-DN73</f>
        <v>44254988.399999999</v>
      </c>
      <c r="DO83" s="7"/>
      <c r="DP83" s="8"/>
      <c r="DQ83" s="7"/>
      <c r="DR83" s="11">
        <f>DR81-DR73</f>
        <v>51469778.399999999</v>
      </c>
      <c r="DS83" s="7"/>
      <c r="DT83" s="8"/>
      <c r="DU83" s="7"/>
      <c r="DV83" s="11">
        <f>DV81-DV73</f>
        <v>57577108.399999999</v>
      </c>
      <c r="DW83" s="7"/>
      <c r="DX83" s="8"/>
      <c r="DY83" s="7"/>
      <c r="DZ83" s="11">
        <f>DZ81-DZ73</f>
        <v>63902978.399999999</v>
      </c>
      <c r="EA83" s="7"/>
      <c r="EB83" s="8"/>
      <c r="EC83" s="7"/>
      <c r="ED83" s="11">
        <f>ED81-ED73</f>
        <v>69238388.400000006</v>
      </c>
      <c r="EE83" s="7"/>
      <c r="EF83" s="8"/>
      <c r="EG83" s="7"/>
      <c r="EH83" s="11">
        <f>EH81-EH73</f>
        <v>76608528.400000006</v>
      </c>
      <c r="EI83" s="7"/>
      <c r="EJ83" s="8"/>
      <c r="EK83" s="7"/>
      <c r="EL83" s="11">
        <f>EL81-EL73</f>
        <v>82993208.400000006</v>
      </c>
      <c r="EM83" s="7"/>
      <c r="EN83" s="8"/>
      <c r="EO83" s="7"/>
      <c r="EP83" s="11">
        <f>EP81-EP73</f>
        <v>89343118.400000006</v>
      </c>
      <c r="EQ83" s="7"/>
      <c r="ER83" s="8"/>
      <c r="ES83" s="7"/>
      <c r="ET83" s="11">
        <f>ET81-ET73</f>
        <v>96268258.400000006</v>
      </c>
      <c r="EU83" s="7"/>
      <c r="EV83" s="8"/>
      <c r="EW83" s="7"/>
      <c r="EX83" s="11">
        <f>EX81-EX73</f>
        <v>102712628.40000001</v>
      </c>
      <c r="EY83" s="7"/>
      <c r="EZ83" s="8"/>
      <c r="FA83" s="7"/>
      <c r="FB83" s="11">
        <f>FB81-FB73</f>
        <v>109178228.40000001</v>
      </c>
      <c r="FC83" s="7"/>
      <c r="FD83" s="8"/>
      <c r="FE83" s="7"/>
      <c r="FF83" s="11">
        <f>FF81-FF73</f>
        <v>115634058.40000001</v>
      </c>
      <c r="FG83" s="7"/>
      <c r="FH83" s="8"/>
      <c r="FI83" s="7"/>
      <c r="FJ83" s="11">
        <f>FJ81-FJ73</f>
        <v>123191644.40000001</v>
      </c>
      <c r="FK83" s="7"/>
      <c r="FL83" s="8"/>
      <c r="FM83" s="7"/>
      <c r="FN83" s="11">
        <f>FN81-FN73</f>
        <v>129030153.2</v>
      </c>
      <c r="FO83" s="7"/>
      <c r="FP83" s="8"/>
      <c r="FQ83" s="7"/>
      <c r="FR83" s="11">
        <f>FR81-FR73</f>
        <v>134548243.19999999</v>
      </c>
      <c r="FS83" s="7"/>
      <c r="FT83" s="8"/>
      <c r="FU83" s="7"/>
      <c r="FV83" s="11">
        <f>FV81-FV73</f>
        <v>141664614.40000001</v>
      </c>
      <c r="FW83" s="7"/>
      <c r="FX83" s="8"/>
      <c r="FY83" s="7"/>
      <c r="FZ83" s="11">
        <f>FZ81-FZ73</f>
        <v>148284120.59999999</v>
      </c>
      <c r="GA83" s="7"/>
      <c r="GB83" s="8"/>
      <c r="GC83" s="7"/>
      <c r="GD83" s="11">
        <f>GD81-GD73</f>
        <v>154796334.40000001</v>
      </c>
      <c r="GE83" s="7"/>
      <c r="GF83" s="8"/>
      <c r="GG83" s="7"/>
      <c r="GH83" s="11">
        <f>GH81-GH73</f>
        <v>161398321.40000001</v>
      </c>
      <c r="GI83" s="7"/>
      <c r="GJ83" s="8"/>
      <c r="GK83" s="7"/>
      <c r="GL83" s="11">
        <f>GL81-GL73</f>
        <v>167926445.40000001</v>
      </c>
      <c r="GM83" s="7"/>
      <c r="GN83" s="8"/>
      <c r="GO83" s="7"/>
      <c r="GP83" s="11">
        <f>GP81-GP73</f>
        <v>176224980</v>
      </c>
      <c r="GQ83" s="7"/>
      <c r="GR83" s="8"/>
      <c r="GS83" s="7"/>
      <c r="GT83" s="11">
        <f>GT81-GT73</f>
        <v>182303766</v>
      </c>
      <c r="GU83" s="7"/>
      <c r="GV83" s="8"/>
      <c r="GW83" s="7"/>
      <c r="GX83" s="11">
        <f>GX81-GX73</f>
        <v>185516356</v>
      </c>
      <c r="GY83" s="7"/>
      <c r="GZ83" s="8"/>
      <c r="HA83" s="7"/>
      <c r="HB83" s="11">
        <f>HB81-HB73</f>
        <v>188689674.40000001</v>
      </c>
      <c r="HC83" s="7"/>
      <c r="HD83" s="8"/>
      <c r="HE83" s="7"/>
      <c r="HF83" s="11">
        <f>HF81-HF73</f>
        <v>191948674.40000001</v>
      </c>
      <c r="HG83" s="7"/>
      <c r="HH83" s="8"/>
      <c r="HI83" s="7"/>
      <c r="HJ83" s="11">
        <f>HJ81-HJ73</f>
        <v>195033313.19999999</v>
      </c>
      <c r="HK83" s="7"/>
      <c r="HL83" s="8"/>
      <c r="HM83" s="7"/>
      <c r="HN83" s="11">
        <f>HN81-HN73</f>
        <v>197307913.19999999</v>
      </c>
      <c r="HO83" s="7"/>
      <c r="HP83" s="8"/>
      <c r="HQ83" s="7"/>
      <c r="HR83" s="11">
        <f>HR81-HR73</f>
        <v>201184364.40000001</v>
      </c>
      <c r="HS83" s="7"/>
      <c r="HT83" s="8"/>
      <c r="HU83" s="7"/>
      <c r="HV83" s="11">
        <f>HV81-HV73</f>
        <v>204566330.59999999</v>
      </c>
      <c r="HW83" s="7"/>
      <c r="HX83" s="8"/>
      <c r="HY83" s="7"/>
      <c r="HZ83" s="11">
        <f>HZ81-HZ73</f>
        <v>207843384.40000001</v>
      </c>
      <c r="IA83" s="7"/>
      <c r="IB83" s="8"/>
      <c r="IC83" s="7"/>
      <c r="ID83" s="11">
        <f>ID81-ID73</f>
        <v>211213781.40000001</v>
      </c>
      <c r="IE83" s="7"/>
      <c r="IF83" s="8"/>
      <c r="IG83" s="7"/>
      <c r="IH83" s="11">
        <f>IH81-IH73</f>
        <v>214512695.40000001</v>
      </c>
      <c r="II83" s="7"/>
    </row>
    <row r="84" spans="1:243">
      <c r="A84" t="s">
        <v>12</v>
      </c>
      <c r="B84" s="10"/>
      <c r="C84" s="10"/>
      <c r="D84" s="4"/>
      <c r="E84" s="5"/>
      <c r="F84" s="25">
        <f>IF(((F81-F73)*0.15)&lt;0,(F81)*0.01,(F81-F73)*0.15)</f>
        <v>0</v>
      </c>
      <c r="G84" s="6"/>
      <c r="H84" s="4"/>
      <c r="I84" s="5"/>
      <c r="J84" s="25">
        <f>IF(((J81-J73)*0.15)&lt;0,(J81)*0.01,(J81-J73)*0.15)</f>
        <v>466</v>
      </c>
      <c r="K84" s="6"/>
      <c r="L84" s="4"/>
      <c r="M84" s="5"/>
      <c r="N84" s="25">
        <f>IF(((N81-N73)*0.15)&lt;0,(N81)*0.01,(N81-N73)*0.15)</f>
        <v>1532</v>
      </c>
      <c r="O84" s="6"/>
      <c r="P84" s="4"/>
      <c r="Q84" s="5"/>
      <c r="R84" s="25">
        <f>IF(((R81-R73)*0.15)&lt;0,(R81)*0.01,(R81-R73)*0.15)</f>
        <v>1998</v>
      </c>
      <c r="S84" s="6"/>
      <c r="T84" s="4"/>
      <c r="U84" s="5"/>
      <c r="V84" s="25">
        <f>IF(((V81-V73)*0.15)&lt;0,(V81)*0.01,(V81-V73)*0.15)</f>
        <v>3064</v>
      </c>
      <c r="W84" s="6"/>
      <c r="X84" s="4"/>
      <c r="Y84" s="5"/>
      <c r="Z84" s="25">
        <f>IF(((Z81-Z73)*0.15)&lt;0,(Z81)*0.01,(Z81-Z73)*0.15)</f>
        <v>3530</v>
      </c>
      <c r="AA84" s="6"/>
      <c r="AB84" s="4"/>
      <c r="AC84" s="5"/>
      <c r="AD84" s="25">
        <f>IF(((AD81-AD73)*0.15)&lt;0,(AD81)*0.01,(AD81-AD73)*0.15)</f>
        <v>4596</v>
      </c>
      <c r="AE84" s="6"/>
      <c r="AF84" s="4"/>
      <c r="AG84" s="5"/>
      <c r="AH84" s="25">
        <f>IF(((AH81-AH73)*0.15)&lt;0,(AH81)*0.01,(AH81-AH73)*0.15)</f>
        <v>5074</v>
      </c>
      <c r="AI84" s="6"/>
      <c r="AJ84" s="4"/>
      <c r="AK84" s="5"/>
      <c r="AL84" s="25">
        <f>IF(((AL81-AL73)*0.15)&lt;0,(AL81)*0.01,(AL81-AL73)*0.15)</f>
        <v>6152</v>
      </c>
      <c r="AM84" s="6"/>
      <c r="AN84" s="4"/>
      <c r="AO84" s="5"/>
      <c r="AP84" s="25">
        <f>IF(((AP81-AP73)*0.15)&lt;0,(AP81)*0.01,(AP81-AP73)*0.15)</f>
        <v>7696</v>
      </c>
      <c r="AQ84" s="6"/>
      <c r="AR84" s="4"/>
      <c r="AS84" s="5"/>
      <c r="AT84" s="25">
        <f>IF(((AT81-AT73)*0.15)&lt;0,(AT81)*0.01,(AT81-AT73)*0.15)</f>
        <v>9240</v>
      </c>
      <c r="AU84" s="6"/>
      <c r="AV84" s="4"/>
      <c r="AW84" s="5"/>
      <c r="AX84" s="25">
        <f>IF(((AX81-AX73)*0.15)&lt;0,(AX81)*0.01,(AX81-AX73)*0.15)</f>
        <v>11262</v>
      </c>
      <c r="AY84" s="6"/>
      <c r="AZ84" s="4"/>
      <c r="BA84" s="5"/>
      <c r="BB84" s="25">
        <f>IF(((BB81-BB73)*0.15)&lt;0,(BB81)*0.01,(BB81-BB73)*0.15)</f>
        <v>15516</v>
      </c>
      <c r="BC84" s="6"/>
      <c r="BD84" s="4"/>
      <c r="BE84" s="5"/>
      <c r="BF84" s="25">
        <f>IF(((BF81-BF73)*0.15)&lt;0,(BF81)*0.01,(BF81-BF73)*0.15)</f>
        <v>19082</v>
      </c>
      <c r="BG84" s="6"/>
      <c r="BH84" s="4"/>
      <c r="BI84" s="5"/>
      <c r="BJ84" s="25">
        <f>IF(((BJ81-BJ73)*0.15)&lt;0,(BJ81)*0.01,(BJ81-BJ73)*0.15)</f>
        <v>23160</v>
      </c>
      <c r="BK84" s="6"/>
      <c r="BL84" s="4"/>
      <c r="BM84" s="5"/>
      <c r="BN84" s="25">
        <f>IF(((BN81-BN73)*0.15)&lt;0,(BN81)*0.01,(BN81-BN73)*0.15)</f>
        <v>30880</v>
      </c>
      <c r="BO84" s="6"/>
      <c r="BP84" s="4"/>
      <c r="BQ84" s="5"/>
      <c r="BR84" s="25">
        <f>IF(((BR81-BR73)*0.15)&lt;0,(BR81)*0.01,(BR81-BR73)*0.15)</f>
        <v>38624</v>
      </c>
      <c r="BS84" s="6"/>
      <c r="BT84" s="4"/>
      <c r="BU84" s="5"/>
      <c r="BV84" s="25">
        <f>IF(((BV81-BV73)*0.15)&lt;0,(BV81)*0.01,(BV81-BV73)*0.15)</f>
        <v>55052</v>
      </c>
      <c r="BW84" s="6"/>
      <c r="BX84" s="4"/>
      <c r="BY84" s="5"/>
      <c r="BZ84" s="25">
        <f>IF(((BZ81-BZ73)*0.15)&lt;0,(BZ81)*0.01,(BZ81-BZ73)*0.15)</f>
        <v>78676</v>
      </c>
      <c r="CA84" s="6"/>
      <c r="CB84" s="4"/>
      <c r="CC84" s="5"/>
      <c r="CD84" s="25">
        <f>IF(((CD81-CD73)*0.15)&lt;0,(CD81)*0.01,(CD81-CD73)*0.15)</f>
        <v>110032</v>
      </c>
      <c r="CE84" s="6"/>
      <c r="CF84" s="4"/>
      <c r="CG84" s="5"/>
      <c r="CH84" s="25">
        <f>IF(((CH81-CH73)*0.15)&lt;0,(CH81)*0.01,(CH81-CH73)*0.15)</f>
        <v>10681.350000000279</v>
      </c>
      <c r="CI84" s="6"/>
      <c r="CJ84" s="4"/>
      <c r="CK84" s="5"/>
      <c r="CL84" s="25">
        <f>IF(((CL81-CL73)*0.15)&lt;0,(CL81)*0.01,(CL81-CL73)*0.15)</f>
        <v>481796.60999999975</v>
      </c>
      <c r="CM84" s="6"/>
      <c r="CN84" s="4"/>
      <c r="CO84" s="5"/>
      <c r="CP84" s="25">
        <f>IF(((CP81-CP73)*0.15)&lt;0,(CP81)*0.01,(CP81-CP73)*0.15)</f>
        <v>1046635.5599999997</v>
      </c>
      <c r="CQ84" s="6"/>
      <c r="CR84" s="4"/>
      <c r="CS84" s="5"/>
      <c r="CT84" s="25">
        <f>IF(((CT81-CT73)*0.15)&lt;0,(CT81)*0.01,(CT81-CT73)*0.15)</f>
        <v>1771726.2599999998</v>
      </c>
      <c r="CU84" s="6"/>
      <c r="CV84" s="4"/>
      <c r="CW84" s="5"/>
      <c r="CX84" s="25">
        <f>IF(((CX81-CX73)*0.15)&lt;0,(CX81)*0.01,(CX81-CX73)*0.15)</f>
        <v>820501.25999999978</v>
      </c>
      <c r="CY84" s="6"/>
      <c r="CZ84" s="4"/>
      <c r="DA84" s="5"/>
      <c r="DB84" s="25">
        <f>IF(((DB81-DB73)*0.15)&lt;0,(DB81)*0.01,(DB81-DB73)*0.15)</f>
        <v>3974921.76</v>
      </c>
      <c r="DC84" s="6"/>
      <c r="DD84" s="4"/>
      <c r="DE84" s="5"/>
      <c r="DF84" s="25">
        <f>IF(((DF81-DF73)*0.15)&lt;0,(DF81)*0.01,(DF81-DF73)*0.15)</f>
        <v>2783675.76</v>
      </c>
      <c r="DG84" s="6"/>
      <c r="DH84" s="4"/>
      <c r="DI84" s="5"/>
      <c r="DJ84" s="25">
        <f>IF(((DJ81-DJ73)*0.15)&lt;0,(DJ81)*0.01,(DJ81-DJ73)*0.15)</f>
        <v>5853110.7599999998</v>
      </c>
      <c r="DK84" s="6"/>
      <c r="DL84" s="4"/>
      <c r="DM84" s="5"/>
      <c r="DN84" s="25">
        <f>IF(((DN81-DN73)*0.15)&lt;0,(DN81)*0.01,(DN81-DN73)*0.15)</f>
        <v>6638248.2599999998</v>
      </c>
      <c r="DO84" s="6"/>
      <c r="DP84" s="4"/>
      <c r="DQ84" s="5"/>
      <c r="DR84" s="25">
        <f>IF(((DR81-DR73)*0.15)&lt;0,(DR81)*0.01,(DR81-DR73)*0.15)</f>
        <v>7720466.7599999998</v>
      </c>
      <c r="DS84" s="6"/>
      <c r="DT84" s="4"/>
      <c r="DU84" s="5"/>
      <c r="DV84" s="25">
        <f>IF(((DV81-DV73)*0.15)&lt;0,(DV81)*0.01,(DV81-DV73)*0.15)</f>
        <v>8636566.2599999998</v>
      </c>
      <c r="DW84" s="6"/>
      <c r="DX84" s="4"/>
      <c r="DY84" s="5"/>
      <c r="DZ84" s="25">
        <f>IF(((DZ81-DZ73)*0.15)&lt;0,(DZ81)*0.01,(DZ81-DZ73)*0.15)</f>
        <v>9585446.7599999998</v>
      </c>
      <c r="EA84" s="6"/>
      <c r="EB84" s="4"/>
      <c r="EC84" s="5"/>
      <c r="ED84" s="25">
        <f>IF(((ED81-ED73)*0.15)&lt;0,(ED81)*0.01,(ED81-ED73)*0.15)</f>
        <v>10385758.26</v>
      </c>
      <c r="EE84" s="6"/>
      <c r="EF84" s="4"/>
      <c r="EG84" s="5"/>
      <c r="EH84" s="25">
        <f>IF(((EH81-EH73)*0.15)&lt;0,(EH81)*0.01,(EH81-EH73)*0.15)</f>
        <v>11491279.26</v>
      </c>
      <c r="EI84" s="6"/>
      <c r="EJ84" s="4"/>
      <c r="EK84" s="5"/>
      <c r="EL84" s="25">
        <f>IF(((EL81-EL73)*0.15)&lt;0,(EL81)*0.01,(EL81-EL73)*0.15)</f>
        <v>12448981.26</v>
      </c>
      <c r="EM84" s="6"/>
      <c r="EN84" s="4"/>
      <c r="EO84" s="5"/>
      <c r="EP84" s="25">
        <f>IF(((EP81-EP73)*0.15)&lt;0,(EP81)*0.01,(EP81-EP73)*0.15)</f>
        <v>13401467.76</v>
      </c>
      <c r="EQ84" s="6"/>
      <c r="ER84" s="4"/>
      <c r="ES84" s="5"/>
      <c r="ET84" s="25">
        <f>IF(((ET81-ET73)*0.15)&lt;0,(ET81)*0.01,(ET81-ET73)*0.15)</f>
        <v>14440238.76</v>
      </c>
      <c r="EU84" s="6"/>
      <c r="EV84" s="4"/>
      <c r="EW84" s="5"/>
      <c r="EX84" s="25">
        <f>IF(((EX81-EX73)*0.15)&lt;0,(EX81)*0.01,(EX81-EX73)*0.15)</f>
        <v>15406894.26</v>
      </c>
      <c r="EY84" s="6"/>
      <c r="EZ84" s="4"/>
      <c r="FA84" s="5"/>
      <c r="FB84" s="25">
        <f>IF(((FB81-FB73)*0.15)&lt;0,(FB81)*0.01,(FB81-FB73)*0.15)</f>
        <v>16376734.26</v>
      </c>
      <c r="FC84" s="6"/>
      <c r="FD84" s="4"/>
      <c r="FE84" s="5"/>
      <c r="FF84" s="25">
        <f>IF(((FF81-FF73)*0.15)&lt;0,(FF81)*0.01,(FF81-FF73)*0.15)</f>
        <v>17345108.760000002</v>
      </c>
      <c r="FG84" s="6"/>
      <c r="FH84" s="4"/>
      <c r="FI84" s="5"/>
      <c r="FJ84" s="25">
        <f>IF(((FJ81-FJ73)*0.15)&lt;0,(FJ81)*0.01,(FJ81-FJ73)*0.15)</f>
        <v>18478746.66</v>
      </c>
      <c r="FK84" s="6"/>
      <c r="FL84" s="4"/>
      <c r="FM84" s="5"/>
      <c r="FN84" s="25">
        <f>IF(((FN81-FN73)*0.15)&lt;0,(FN81)*0.01,(FN81-FN73)*0.15)</f>
        <v>19354522.98</v>
      </c>
      <c r="FO84" s="6"/>
      <c r="FP84" s="4"/>
      <c r="FQ84" s="5"/>
      <c r="FR84" s="25">
        <f>IF(((FR81-FR73)*0.15)&lt;0,(FR81)*0.01,(FR81-FR73)*0.15)</f>
        <v>20182236.479999997</v>
      </c>
      <c r="FS84" s="6"/>
      <c r="FT84" s="4"/>
      <c r="FU84" s="5"/>
      <c r="FV84" s="25">
        <f>IF(((FV81-FV73)*0.15)&lt;0,(FV81)*0.01,(FV81-FV73)*0.15)</f>
        <v>21249692.16</v>
      </c>
      <c r="FW84" s="6"/>
      <c r="FX84" s="4"/>
      <c r="FY84" s="5"/>
      <c r="FZ84" s="25">
        <f>IF(((FZ81-FZ73)*0.15)&lt;0,(FZ81)*0.01,(FZ81-FZ73)*0.15)</f>
        <v>22242618.09</v>
      </c>
      <c r="GA84" s="6"/>
      <c r="GB84" s="4"/>
      <c r="GC84" s="5"/>
      <c r="GD84" s="25">
        <f>IF(((GD81-GD73)*0.15)&lt;0,(GD81)*0.01,(GD81-GD73)*0.15)</f>
        <v>23219450.16</v>
      </c>
      <c r="GE84" s="6"/>
      <c r="GF84" s="4"/>
      <c r="GG84" s="5"/>
      <c r="GH84" s="25">
        <f>IF(((GH81-GH73)*0.15)&lt;0,(GH81)*0.01,(GH81-GH73)*0.15)</f>
        <v>24209748.210000001</v>
      </c>
      <c r="GI84" s="6"/>
      <c r="GJ84" s="4"/>
      <c r="GK84" s="5"/>
      <c r="GL84" s="25">
        <f>IF(((GL81-GL73)*0.15)&lt;0,(GL81)*0.01,(GL81-GL73)*0.15)</f>
        <v>25188966.809999999</v>
      </c>
      <c r="GM84" s="6"/>
      <c r="GN84" s="4"/>
      <c r="GO84" s="5"/>
      <c r="GP84" s="25">
        <f>IF(((GP81-GP73)*0.15)&lt;0,(GP81)*0.01,(GP81-GP73)*0.15)</f>
        <v>26433747</v>
      </c>
      <c r="GQ84" s="6"/>
      <c r="GR84" s="4"/>
      <c r="GS84" s="5"/>
      <c r="GT84" s="25">
        <f>IF(((GT81-GT73)*0.15)&lt;0,(GT81)*0.01,(GT81-GT73)*0.15)</f>
        <v>27345564.899999999</v>
      </c>
      <c r="GU84" s="6"/>
      <c r="GV84" s="4"/>
      <c r="GW84" s="5"/>
      <c r="GX84" s="25">
        <f>IF(((GX81-GX73)*0.15)&lt;0,(GX81)*0.01,(GX81-GX73)*0.15)</f>
        <v>27827453.399999999</v>
      </c>
      <c r="GY84" s="6"/>
      <c r="GZ84" s="4"/>
      <c r="HA84" s="5"/>
      <c r="HB84" s="25">
        <f>IF(((HB81-HB73)*0.15)&lt;0,(HB81)*0.01,(HB81-HB73)*0.15)</f>
        <v>28303451.16</v>
      </c>
      <c r="HC84" s="6"/>
      <c r="HD84" s="4"/>
      <c r="HE84" s="5"/>
      <c r="HF84" s="25">
        <f>IF(((HF81-HF73)*0.15)&lt;0,(HF81)*0.01,(HF81-HF73)*0.15)</f>
        <v>28792301.16</v>
      </c>
      <c r="HG84" s="6"/>
      <c r="HH84" s="4"/>
      <c r="HI84" s="5"/>
      <c r="HJ84" s="25">
        <f>IF(((HJ81-HJ73)*0.15)&lt;0,(HJ81)*0.01,(HJ81-HJ73)*0.15)</f>
        <v>29254996.979999997</v>
      </c>
      <c r="HK84" s="6"/>
      <c r="HL84" s="4"/>
      <c r="HM84" s="5"/>
      <c r="HN84" s="25">
        <f>IF(((HN81-HN73)*0.15)&lt;0,(HN81)*0.01,(HN81-HN73)*0.15)</f>
        <v>29596186.979999997</v>
      </c>
      <c r="HO84" s="6"/>
      <c r="HP84" s="4"/>
      <c r="HQ84" s="5"/>
      <c r="HR84" s="25">
        <f>IF(((HR81-HR73)*0.15)&lt;0,(HR81)*0.01,(HR81-HR73)*0.15)</f>
        <v>30177654.66</v>
      </c>
      <c r="HS84" s="6"/>
      <c r="HT84" s="4"/>
      <c r="HU84" s="5"/>
      <c r="HV84" s="25">
        <f>IF(((HV81-HV73)*0.15)&lt;0,(HV81)*0.01,(HV81-HV73)*0.15)</f>
        <v>30684949.589999996</v>
      </c>
      <c r="HW84" s="6"/>
      <c r="HX84" s="4"/>
      <c r="HY84" s="5"/>
      <c r="HZ84" s="25">
        <f>IF(((HZ81-HZ73)*0.15)&lt;0,(HZ81)*0.01,(HZ81-HZ73)*0.15)</f>
        <v>31176507.66</v>
      </c>
      <c r="IA84" s="6"/>
      <c r="IB84" s="4"/>
      <c r="IC84" s="5"/>
      <c r="ID84" s="25">
        <f>IF(((ID81-ID73)*0.15)&lt;0,(ID81)*0.01,(ID81-ID73)*0.15)</f>
        <v>31682067.210000001</v>
      </c>
      <c r="IE84" s="6"/>
      <c r="IF84" s="4"/>
      <c r="IG84" s="5"/>
      <c r="IH84" s="25">
        <f>IF(((IH81-IH73)*0.15)&lt;0,(IH81)*0.01,(IH81-IH73)*0.15)</f>
        <v>32176904.309999999</v>
      </c>
      <c r="II84" s="6"/>
    </row>
    <row r="85" spans="1:243" s="18" customFormat="1">
      <c r="A85" s="18" t="s">
        <v>26</v>
      </c>
      <c r="B85" s="19"/>
      <c r="C85" s="19"/>
      <c r="D85" s="21"/>
      <c r="E85" s="20"/>
      <c r="F85" s="22">
        <f>F83-F84</f>
        <v>-10095144</v>
      </c>
      <c r="G85" s="20"/>
      <c r="H85" s="21"/>
      <c r="I85" s="20"/>
      <c r="J85" s="22">
        <f>J83-J84</f>
        <v>-3247810</v>
      </c>
      <c r="K85" s="20"/>
      <c r="L85" s="21"/>
      <c r="M85" s="20"/>
      <c r="N85" s="22">
        <f>N83-N84</f>
        <v>-5126893</v>
      </c>
      <c r="O85" s="20"/>
      <c r="P85" s="21"/>
      <c r="Q85" s="20"/>
      <c r="R85" s="22">
        <f>R83-R84</f>
        <v>-3368111</v>
      </c>
      <c r="S85" s="20"/>
      <c r="T85" s="21"/>
      <c r="U85" s="20"/>
      <c r="V85" s="22">
        <f>V83-V84</f>
        <v>-4150092</v>
      </c>
      <c r="W85" s="20"/>
      <c r="X85" s="21"/>
      <c r="Y85" s="20"/>
      <c r="Z85" s="22">
        <f>Z83-Z84</f>
        <v>-3090808</v>
      </c>
      <c r="AA85" s="20"/>
      <c r="AB85" s="21"/>
      <c r="AC85" s="20"/>
      <c r="AD85" s="22">
        <f>AD83-AD84</f>
        <v>-3117631</v>
      </c>
      <c r="AE85" s="20"/>
      <c r="AF85" s="21"/>
      <c r="AG85" s="20"/>
      <c r="AH85" s="22">
        <f>AH83-AH84</f>
        <v>-3433695</v>
      </c>
      <c r="AI85" s="20"/>
      <c r="AJ85" s="21"/>
      <c r="AK85" s="20"/>
      <c r="AL85" s="22">
        <f>AL83-AL84</f>
        <v>-4172738</v>
      </c>
      <c r="AM85" s="20"/>
      <c r="AN85" s="21"/>
      <c r="AO85" s="20"/>
      <c r="AP85" s="22">
        <f>AP83-AP84</f>
        <v>-3391943</v>
      </c>
      <c r="AQ85" s="20"/>
      <c r="AR85" s="21"/>
      <c r="AS85" s="20"/>
      <c r="AT85" s="22">
        <f>AT83-AT84</f>
        <v>-3180944</v>
      </c>
      <c r="AU85" s="20"/>
      <c r="AV85" s="21"/>
      <c r="AW85" s="20"/>
      <c r="AX85" s="22">
        <f>AX83-AX84</f>
        <v>-3551260.2</v>
      </c>
      <c r="AY85" s="20"/>
      <c r="AZ85" s="21"/>
      <c r="BA85" s="20"/>
      <c r="BB85" s="22">
        <f>BB83-BB84</f>
        <v>-3520142</v>
      </c>
      <c r="BC85" s="20"/>
      <c r="BD85" s="21"/>
      <c r="BE85" s="20"/>
      <c r="BF85" s="22">
        <f>BF83-BF84</f>
        <v>-3117790</v>
      </c>
      <c r="BG85" s="20"/>
      <c r="BH85" s="21"/>
      <c r="BI85" s="20"/>
      <c r="BJ85" s="22">
        <f>BJ83-BJ84</f>
        <v>-2755333</v>
      </c>
      <c r="BK85" s="20"/>
      <c r="BL85" s="21"/>
      <c r="BM85" s="20"/>
      <c r="BN85" s="22">
        <f>BN83-BN84</f>
        <v>-3285018.4000000004</v>
      </c>
      <c r="BO85" s="20"/>
      <c r="BP85" s="21"/>
      <c r="BQ85" s="20"/>
      <c r="BR85" s="22">
        <f>BR83-BR84</f>
        <v>-2105857.4000000004</v>
      </c>
      <c r="BS85" s="20"/>
      <c r="BT85" s="21"/>
      <c r="BU85" s="20"/>
      <c r="BV85" s="22">
        <f>BV83-BV84</f>
        <v>-3602887.4000000004</v>
      </c>
      <c r="BW85" s="20"/>
      <c r="BX85" s="21"/>
      <c r="BY85" s="20"/>
      <c r="BZ85" s="22">
        <f>BZ83-BZ84</f>
        <v>-4151496.4000000004</v>
      </c>
      <c r="CA85" s="20"/>
      <c r="CB85" s="21"/>
      <c r="CC85" s="20"/>
      <c r="CD85" s="22">
        <f>CD83-CD84</f>
        <v>-2072499.2000000011</v>
      </c>
      <c r="CE85" s="20"/>
      <c r="CF85" s="21"/>
      <c r="CG85" s="20"/>
      <c r="CH85" s="22">
        <f>CH83-CH84</f>
        <v>60527.65000000158</v>
      </c>
      <c r="CI85" s="20"/>
      <c r="CJ85" s="21"/>
      <c r="CK85" s="20"/>
      <c r="CL85" s="22">
        <f>CL83-CL84</f>
        <v>2730180.7899999986</v>
      </c>
      <c r="CM85" s="20"/>
      <c r="CN85" s="21"/>
      <c r="CO85" s="20"/>
      <c r="CP85" s="22">
        <f>CP83-CP84</f>
        <v>5930934.8399999989</v>
      </c>
      <c r="CQ85" s="20"/>
      <c r="CR85" s="21"/>
      <c r="CS85" s="20"/>
      <c r="CT85" s="22">
        <f>CT83-CT84</f>
        <v>10039782.139999999</v>
      </c>
      <c r="CU85" s="20"/>
      <c r="CV85" s="21"/>
      <c r="CW85" s="20"/>
      <c r="CX85" s="22">
        <f>CX83-CX84</f>
        <v>4649507.1399999987</v>
      </c>
      <c r="CY85" s="20"/>
      <c r="CZ85" s="21"/>
      <c r="DA85" s="20"/>
      <c r="DB85" s="22">
        <f>DB83-DB84</f>
        <v>22524556.640000001</v>
      </c>
      <c r="DC85" s="20"/>
      <c r="DD85" s="21"/>
      <c r="DE85" s="20"/>
      <c r="DF85" s="22">
        <f>DF83-DF84</f>
        <v>15774162.639999999</v>
      </c>
      <c r="DG85" s="20"/>
      <c r="DH85" s="21"/>
      <c r="DI85" s="20"/>
      <c r="DJ85" s="22">
        <f>DJ83-DJ84</f>
        <v>33167627.640000001</v>
      </c>
      <c r="DK85" s="20"/>
      <c r="DL85" s="21"/>
      <c r="DM85" s="20"/>
      <c r="DN85" s="22">
        <f>DN83-DN84</f>
        <v>37616740.140000001</v>
      </c>
      <c r="DO85" s="20"/>
      <c r="DP85" s="21"/>
      <c r="DQ85" s="20"/>
      <c r="DR85" s="22">
        <f>DR83-DR84</f>
        <v>43749311.640000001</v>
      </c>
      <c r="DS85" s="20"/>
      <c r="DT85" s="21"/>
      <c r="DU85" s="20"/>
      <c r="DV85" s="22">
        <f>DV83-DV84</f>
        <v>48940542.140000001</v>
      </c>
      <c r="DW85" s="20"/>
      <c r="DX85" s="21"/>
      <c r="DY85" s="20"/>
      <c r="DZ85" s="22">
        <f>DZ83-DZ84</f>
        <v>54317531.640000001</v>
      </c>
      <c r="EA85" s="20"/>
      <c r="EB85" s="21"/>
      <c r="EC85" s="20"/>
      <c r="ED85" s="22">
        <f>ED83-ED84</f>
        <v>58852630.140000008</v>
      </c>
      <c r="EE85" s="20"/>
      <c r="EF85" s="21"/>
      <c r="EG85" s="20"/>
      <c r="EH85" s="22">
        <f>EH83-EH84</f>
        <v>65117249.140000008</v>
      </c>
      <c r="EI85" s="20"/>
      <c r="EJ85" s="21"/>
      <c r="EK85" s="20"/>
      <c r="EL85" s="22">
        <f>EL83-EL84</f>
        <v>70544227.140000001</v>
      </c>
      <c r="EM85" s="20"/>
      <c r="EN85" s="21"/>
      <c r="EO85" s="20"/>
      <c r="EP85" s="22">
        <f>EP83-EP84</f>
        <v>75941650.640000001</v>
      </c>
      <c r="EQ85" s="20"/>
      <c r="ER85" s="21"/>
      <c r="ES85" s="20"/>
      <c r="ET85" s="22">
        <f>ET83-ET84</f>
        <v>81828019.640000001</v>
      </c>
      <c r="EU85" s="20"/>
      <c r="EV85" s="21"/>
      <c r="EW85" s="20"/>
      <c r="EX85" s="22">
        <f>EX83-EX84</f>
        <v>87305734.140000001</v>
      </c>
      <c r="EY85" s="20"/>
      <c r="EZ85" s="21"/>
      <c r="FA85" s="20"/>
      <c r="FB85" s="22">
        <f>FB83-FB84</f>
        <v>92801494.140000001</v>
      </c>
      <c r="FC85" s="20"/>
      <c r="FD85" s="21"/>
      <c r="FE85" s="20"/>
      <c r="FF85" s="22">
        <f>FF83-FF84</f>
        <v>98288949.640000001</v>
      </c>
      <c r="FG85" s="20"/>
      <c r="FH85" s="21"/>
      <c r="FI85" s="20"/>
      <c r="FJ85" s="22">
        <f>FJ83-FJ84</f>
        <v>104712897.74000001</v>
      </c>
      <c r="FK85" s="20"/>
      <c r="FL85" s="21"/>
      <c r="FM85" s="20"/>
      <c r="FN85" s="22">
        <f>FN83-FN84</f>
        <v>109675630.22</v>
      </c>
      <c r="FO85" s="20"/>
      <c r="FP85" s="21"/>
      <c r="FQ85" s="20"/>
      <c r="FR85" s="22">
        <f>FR83-FR84</f>
        <v>114366006.72</v>
      </c>
      <c r="FS85" s="20"/>
      <c r="FT85" s="21"/>
      <c r="FU85" s="20"/>
      <c r="FV85" s="22">
        <f>FV83-FV84</f>
        <v>120414922.24000001</v>
      </c>
      <c r="FW85" s="20"/>
      <c r="FX85" s="21"/>
      <c r="FY85" s="20"/>
      <c r="FZ85" s="22">
        <f>FZ83-FZ84</f>
        <v>126041502.50999999</v>
      </c>
      <c r="GA85" s="20"/>
      <c r="GB85" s="21"/>
      <c r="GC85" s="20"/>
      <c r="GD85" s="22">
        <f>GD83-GD84</f>
        <v>131576884.24000001</v>
      </c>
      <c r="GE85" s="20"/>
      <c r="GF85" s="21"/>
      <c r="GG85" s="20"/>
      <c r="GH85" s="22">
        <f>GH83-GH84</f>
        <v>137188573.19</v>
      </c>
      <c r="GI85" s="20"/>
      <c r="GJ85" s="21"/>
      <c r="GK85" s="20"/>
      <c r="GL85" s="22">
        <f>GL83-GL84</f>
        <v>142737478.59</v>
      </c>
      <c r="GM85" s="20"/>
      <c r="GN85" s="21"/>
      <c r="GO85" s="20"/>
      <c r="GP85" s="22">
        <f>GP83-GP84</f>
        <v>149791233</v>
      </c>
      <c r="GQ85" s="20"/>
      <c r="GR85" s="21"/>
      <c r="GS85" s="20"/>
      <c r="GT85" s="22">
        <f>GT83-GT84</f>
        <v>154958201.09999999</v>
      </c>
      <c r="GU85" s="20"/>
      <c r="GV85" s="21"/>
      <c r="GW85" s="20"/>
      <c r="GX85" s="22">
        <f>GX83-GX84</f>
        <v>157688902.59999999</v>
      </c>
      <c r="GY85" s="20"/>
      <c r="GZ85" s="21"/>
      <c r="HA85" s="20"/>
      <c r="HB85" s="22">
        <f>HB83-HB84</f>
        <v>160386223.24000001</v>
      </c>
      <c r="HC85" s="20"/>
      <c r="HD85" s="21"/>
      <c r="HE85" s="20"/>
      <c r="HF85" s="22">
        <f>HF83-HF84</f>
        <v>163156373.24000001</v>
      </c>
      <c r="HG85" s="20"/>
      <c r="HH85" s="21"/>
      <c r="HI85" s="20"/>
      <c r="HJ85" s="22">
        <f>HJ83-HJ84</f>
        <v>165778316.22</v>
      </c>
      <c r="HK85" s="20"/>
      <c r="HL85" s="21"/>
      <c r="HM85" s="20"/>
      <c r="HN85" s="22">
        <f>HN83-HN84</f>
        <v>167711726.22</v>
      </c>
      <c r="HO85" s="20"/>
      <c r="HP85" s="21"/>
      <c r="HQ85" s="20"/>
      <c r="HR85" s="22">
        <f>HR83-HR84</f>
        <v>171006709.74000001</v>
      </c>
      <c r="HS85" s="20"/>
      <c r="HT85" s="21"/>
      <c r="HU85" s="20"/>
      <c r="HV85" s="22">
        <f>HV83-HV84</f>
        <v>173881381.00999999</v>
      </c>
      <c r="HW85" s="20"/>
      <c r="HX85" s="21"/>
      <c r="HY85" s="20"/>
      <c r="HZ85" s="22">
        <f>HZ83-HZ84</f>
        <v>176666876.74000001</v>
      </c>
      <c r="IA85" s="20"/>
      <c r="IB85" s="21"/>
      <c r="IC85" s="20"/>
      <c r="ID85" s="22">
        <f>ID83-ID84</f>
        <v>179531714.19</v>
      </c>
      <c r="IE85" s="20"/>
      <c r="IF85" s="21"/>
      <c r="IG85" s="20"/>
      <c r="IH85" s="22">
        <f>IH83-IH84</f>
        <v>182335791.09</v>
      </c>
      <c r="II85" s="20"/>
    </row>
    <row r="86" spans="1:243">
      <c r="B86" s="10"/>
      <c r="C86" s="10"/>
      <c r="D86" s="8"/>
      <c r="E86" s="7"/>
      <c r="F86" s="7"/>
      <c r="G86" s="7"/>
      <c r="H86" s="8"/>
      <c r="I86" s="7"/>
      <c r="J86" s="7"/>
      <c r="K86" s="7"/>
      <c r="L86" s="8"/>
      <c r="M86" s="7"/>
      <c r="N86" s="7"/>
      <c r="O86" s="7"/>
      <c r="P86" s="8"/>
      <c r="Q86" s="7"/>
      <c r="R86" s="7"/>
      <c r="S86" s="7"/>
      <c r="T86" s="8"/>
      <c r="U86" s="7"/>
      <c r="V86" s="7"/>
      <c r="W86" s="7"/>
      <c r="X86" s="8"/>
      <c r="Y86" s="7"/>
      <c r="Z86" s="7"/>
      <c r="AA86" s="7"/>
      <c r="AB86" s="8"/>
      <c r="AC86" s="7"/>
      <c r="AD86" s="7"/>
      <c r="AE86" s="7"/>
      <c r="AF86" s="8"/>
      <c r="AG86" s="7"/>
      <c r="AH86" s="7"/>
      <c r="AI86" s="7"/>
      <c r="AJ86" s="8"/>
      <c r="AK86" s="7"/>
      <c r="AL86" s="7"/>
      <c r="AM86" s="7"/>
      <c r="AN86" s="8"/>
      <c r="AO86" s="7"/>
      <c r="AP86" s="7"/>
      <c r="AQ86" s="7"/>
      <c r="AR86" s="8"/>
      <c r="AS86" s="7"/>
      <c r="AT86" s="7"/>
      <c r="AU86" s="7"/>
      <c r="AV86" s="8"/>
      <c r="AW86" s="7"/>
      <c r="AX86" s="7"/>
      <c r="AY86" s="7"/>
      <c r="AZ86" s="8"/>
      <c r="BA86" s="7"/>
      <c r="BB86" s="7"/>
      <c r="BC86" s="7"/>
      <c r="BD86" s="8"/>
      <c r="BE86" s="7"/>
      <c r="BF86" s="7"/>
      <c r="BG86" s="7"/>
      <c r="BH86" s="8"/>
      <c r="BI86" s="7"/>
      <c r="BJ86" s="7"/>
      <c r="BK86" s="7"/>
      <c r="BL86" s="8"/>
      <c r="BM86" s="7"/>
      <c r="BN86" s="7"/>
      <c r="BO86" s="7"/>
      <c r="BP86" s="8"/>
      <c r="BQ86" s="7"/>
      <c r="BR86" s="7"/>
      <c r="BS86" s="7"/>
      <c r="BT86" s="8"/>
      <c r="BU86" s="7"/>
      <c r="BV86" s="7"/>
      <c r="BW86" s="7"/>
      <c r="BX86" s="8"/>
      <c r="BY86" s="7"/>
      <c r="BZ86" s="7"/>
      <c r="CA86" s="7"/>
      <c r="CB86" s="8"/>
      <c r="CC86" s="7"/>
      <c r="CD86" s="7"/>
      <c r="CE86" s="7"/>
      <c r="CF86" s="8"/>
      <c r="CG86" s="7"/>
      <c r="CH86" s="7"/>
      <c r="CI86" s="7"/>
      <c r="CJ86" s="8"/>
      <c r="CK86" s="7"/>
      <c r="CL86" s="7"/>
      <c r="CM86" s="7"/>
      <c r="CN86" s="8"/>
      <c r="CO86" s="7"/>
      <c r="CP86" s="7"/>
      <c r="CQ86" s="7"/>
      <c r="CR86" s="8"/>
      <c r="CS86" s="7"/>
      <c r="CT86" s="7"/>
      <c r="CU86" s="7"/>
      <c r="CV86" s="8"/>
      <c r="CW86" s="7"/>
      <c r="CX86" s="7"/>
      <c r="CY86" s="7"/>
      <c r="CZ86" s="8"/>
      <c r="DA86" s="7"/>
      <c r="DB86" s="7"/>
      <c r="DC86" s="7"/>
      <c r="DD86" s="8"/>
      <c r="DE86" s="7"/>
      <c r="DF86" s="7"/>
      <c r="DG86" s="7"/>
      <c r="DH86" s="8"/>
      <c r="DI86" s="7"/>
      <c r="DJ86" s="7"/>
      <c r="DK86" s="7"/>
      <c r="DL86" s="8"/>
      <c r="DM86" s="7"/>
      <c r="DN86" s="7"/>
      <c r="DO86" s="7"/>
      <c r="DP86" s="8"/>
      <c r="DQ86" s="7"/>
      <c r="DR86" s="7"/>
      <c r="DS86" s="7"/>
      <c r="DT86" s="8"/>
      <c r="DU86" s="7"/>
      <c r="DV86" s="7"/>
      <c r="DW86" s="7"/>
      <c r="DX86" s="8"/>
      <c r="DY86" s="7"/>
      <c r="DZ86" s="7"/>
      <c r="EA86" s="7"/>
      <c r="EB86" s="8"/>
      <c r="EC86" s="7"/>
      <c r="ED86" s="7"/>
      <c r="EE86" s="7"/>
      <c r="EF86" s="8"/>
      <c r="EG86" s="7"/>
      <c r="EH86" s="7"/>
      <c r="EI86" s="7"/>
      <c r="EJ86" s="8"/>
      <c r="EK86" s="7"/>
      <c r="EL86" s="7"/>
      <c r="EM86" s="7"/>
      <c r="EN86" s="8"/>
      <c r="EO86" s="7"/>
      <c r="EP86" s="7"/>
      <c r="EQ86" s="7"/>
      <c r="ER86" s="8"/>
      <c r="ES86" s="7"/>
      <c r="ET86" s="7"/>
      <c r="EU86" s="7"/>
      <c r="EV86" s="8"/>
      <c r="EW86" s="7"/>
      <c r="EX86" s="7"/>
      <c r="EY86" s="7"/>
      <c r="EZ86" s="8"/>
      <c r="FA86" s="7"/>
      <c r="FB86" s="7"/>
      <c r="FC86" s="7"/>
      <c r="FD86" s="8"/>
      <c r="FE86" s="7"/>
      <c r="FF86" s="7"/>
      <c r="FG86" s="7"/>
      <c r="FH86" s="8"/>
      <c r="FI86" s="7"/>
      <c r="FJ86" s="7"/>
      <c r="FK86" s="7"/>
      <c r="FL86" s="8"/>
      <c r="FM86" s="7"/>
      <c r="FN86" s="7"/>
      <c r="FO86" s="7"/>
      <c r="FP86" s="8"/>
      <c r="FQ86" s="7"/>
      <c r="FR86" s="7"/>
      <c r="FS86" s="7"/>
      <c r="FT86" s="8"/>
      <c r="FU86" s="7"/>
      <c r="FV86" s="7"/>
      <c r="FW86" s="7"/>
      <c r="FX86" s="8"/>
      <c r="FY86" s="7"/>
      <c r="FZ86" s="7"/>
      <c r="GA86" s="7"/>
      <c r="GB86" s="8"/>
      <c r="GC86" s="7"/>
      <c r="GD86" s="7"/>
      <c r="GE86" s="7"/>
      <c r="GF86" s="8"/>
      <c r="GG86" s="7"/>
      <c r="GH86" s="7"/>
      <c r="GI86" s="7"/>
      <c r="GJ86" s="8"/>
      <c r="GK86" s="7"/>
      <c r="GL86" s="7"/>
      <c r="GM86" s="7"/>
      <c r="GN86" s="8"/>
      <c r="GO86" s="7"/>
      <c r="GP86" s="7"/>
      <c r="GQ86" s="7"/>
      <c r="GR86" s="8"/>
      <c r="GS86" s="7"/>
      <c r="GT86" s="7"/>
      <c r="GU86" s="7"/>
      <c r="GV86" s="8"/>
      <c r="GW86" s="7"/>
      <c r="GX86" s="7"/>
      <c r="GY86" s="7"/>
      <c r="GZ86" s="8"/>
      <c r="HA86" s="7"/>
      <c r="HB86" s="7"/>
      <c r="HC86" s="7"/>
      <c r="HD86" s="8"/>
      <c r="HE86" s="7"/>
      <c r="HF86" s="7"/>
      <c r="HG86" s="7"/>
      <c r="HH86" s="8"/>
      <c r="HI86" s="7"/>
      <c r="HJ86" s="7"/>
      <c r="HK86" s="7"/>
      <c r="HL86" s="8"/>
      <c r="HM86" s="7"/>
      <c r="HN86" s="7"/>
      <c r="HO86" s="7"/>
      <c r="HP86" s="8"/>
      <c r="HQ86" s="7"/>
      <c r="HR86" s="7"/>
      <c r="HS86" s="7"/>
      <c r="HT86" s="8"/>
      <c r="HU86" s="7"/>
      <c r="HV86" s="7"/>
      <c r="HW86" s="7"/>
      <c r="HX86" s="8"/>
      <c r="HY86" s="7"/>
      <c r="HZ86" s="7"/>
      <c r="IA86" s="7"/>
      <c r="IB86" s="8"/>
      <c r="IC86" s="7"/>
      <c r="ID86" s="7"/>
      <c r="IE86" s="7"/>
      <c r="IF86" s="8"/>
      <c r="IG86" s="7"/>
      <c r="IH86" s="7"/>
      <c r="II86" s="7"/>
    </row>
    <row r="87" spans="1:243" s="12" customFormat="1">
      <c r="A87" s="12" t="s">
        <v>27</v>
      </c>
      <c r="D87" s="13"/>
      <c r="E87" s="11"/>
      <c r="F87" s="11">
        <f>F85</f>
        <v>-10095144</v>
      </c>
      <c r="G87" s="11"/>
      <c r="H87" s="13"/>
      <c r="I87" s="11"/>
      <c r="J87" s="11">
        <f>F87+J85</f>
        <v>-13342954</v>
      </c>
      <c r="K87" s="11"/>
      <c r="L87" s="13"/>
      <c r="M87" s="11"/>
      <c r="N87" s="11">
        <f>J87+N85</f>
        <v>-18469847</v>
      </c>
      <c r="O87" s="11"/>
      <c r="P87" s="13"/>
      <c r="Q87" s="11"/>
      <c r="R87" s="11">
        <f>N87+R85</f>
        <v>-21837958</v>
      </c>
      <c r="S87" s="11"/>
      <c r="T87" s="13"/>
      <c r="U87" s="11"/>
      <c r="V87" s="11">
        <f>R87+V85</f>
        <v>-25988050</v>
      </c>
      <c r="W87" s="11"/>
      <c r="X87" s="13"/>
      <c r="Y87" s="11"/>
      <c r="Z87" s="11">
        <f>V87+Z85</f>
        <v>-29078858</v>
      </c>
      <c r="AA87" s="11"/>
      <c r="AB87" s="13"/>
      <c r="AC87" s="11"/>
      <c r="AD87" s="11">
        <f>Z87+AD85</f>
        <v>-32196489</v>
      </c>
      <c r="AE87" s="11"/>
      <c r="AF87" s="13"/>
      <c r="AG87" s="11"/>
      <c r="AH87" s="11">
        <f>AD87+AH85</f>
        <v>-35630184</v>
      </c>
      <c r="AI87" s="11"/>
      <c r="AJ87" s="13"/>
      <c r="AK87" s="11"/>
      <c r="AL87" s="11">
        <f>AH87+AL85</f>
        <v>-39802922</v>
      </c>
      <c r="AM87" s="11"/>
      <c r="AN87" s="13"/>
      <c r="AO87" s="11"/>
      <c r="AP87" s="11">
        <f>AL87+AP85</f>
        <v>-43194865</v>
      </c>
      <c r="AQ87" s="11"/>
      <c r="AR87" s="13"/>
      <c r="AS87" s="11"/>
      <c r="AT87" s="11">
        <f>AP87+AT85</f>
        <v>-46375809</v>
      </c>
      <c r="AU87" s="11"/>
      <c r="AV87" s="13"/>
      <c r="AW87" s="11"/>
      <c r="AX87" s="11">
        <f>AT87+AX85</f>
        <v>-49927069.200000003</v>
      </c>
      <c r="AY87" s="11"/>
      <c r="AZ87" s="13"/>
      <c r="BA87" s="11"/>
      <c r="BB87" s="11">
        <f>AX87+BB85</f>
        <v>-53447211.200000003</v>
      </c>
      <c r="BC87" s="11"/>
      <c r="BD87" s="13"/>
      <c r="BE87" s="11"/>
      <c r="BF87" s="11">
        <f>BB87+BF85</f>
        <v>-56565001.200000003</v>
      </c>
      <c r="BG87" s="11"/>
      <c r="BH87" s="13"/>
      <c r="BI87" s="11"/>
      <c r="BJ87" s="11">
        <f>BF87+BJ85</f>
        <v>-59320334.200000003</v>
      </c>
      <c r="BK87" s="11"/>
      <c r="BL87" s="13"/>
      <c r="BM87" s="11"/>
      <c r="BN87" s="11">
        <f>BJ87+BN85</f>
        <v>-62605352.600000001</v>
      </c>
      <c r="BO87" s="11"/>
      <c r="BP87" s="13"/>
      <c r="BQ87" s="11"/>
      <c r="BR87" s="11">
        <f>BN87+BR85</f>
        <v>-64711210</v>
      </c>
      <c r="BS87" s="11"/>
      <c r="BT87" s="13"/>
      <c r="BU87" s="11"/>
      <c r="BV87" s="11">
        <f>BR87+BV85</f>
        <v>-68314097.400000006</v>
      </c>
      <c r="BW87" s="11"/>
      <c r="BX87" s="13"/>
      <c r="BY87" s="11"/>
      <c r="BZ87" s="11">
        <f>BV87+BZ85</f>
        <v>-72465593.800000012</v>
      </c>
      <c r="CA87" s="11"/>
      <c r="CB87" s="13"/>
      <c r="CC87" s="11"/>
      <c r="CD87" s="11">
        <f>BZ87+CD85</f>
        <v>-74538093.000000015</v>
      </c>
      <c r="CE87" s="11"/>
      <c r="CF87" s="13"/>
      <c r="CG87" s="11"/>
      <c r="CH87" s="11">
        <f>CD87+CH85</f>
        <v>-74477565.350000009</v>
      </c>
      <c r="CI87" s="11"/>
      <c r="CJ87" s="13"/>
      <c r="CK87" s="11"/>
      <c r="CL87" s="11">
        <f>CH87+CL85</f>
        <v>-71747384.560000017</v>
      </c>
      <c r="CM87" s="11"/>
      <c r="CN87" s="13"/>
      <c r="CO87" s="11"/>
      <c r="CP87" s="11">
        <f>CL87+CP85</f>
        <v>-65816449.720000021</v>
      </c>
      <c r="CQ87" s="11"/>
      <c r="CR87" s="13"/>
      <c r="CS87" s="11"/>
      <c r="CT87" s="11">
        <f>CP87+CT85</f>
        <v>-55776667.580000021</v>
      </c>
      <c r="CU87" s="11"/>
      <c r="CV87" s="13"/>
      <c r="CW87" s="11"/>
      <c r="CX87" s="11">
        <f>CT87+CX85</f>
        <v>-51127160.44000002</v>
      </c>
      <c r="CY87" s="11"/>
      <c r="CZ87" s="13"/>
      <c r="DA87" s="11"/>
      <c r="DB87" s="11">
        <f>CX87+DB85</f>
        <v>-28602603.800000019</v>
      </c>
      <c r="DC87" s="11"/>
      <c r="DD87" s="13"/>
      <c r="DE87" s="11"/>
      <c r="DF87" s="11">
        <f>DB87+DF85</f>
        <v>-12828441.160000021</v>
      </c>
      <c r="DG87" s="11"/>
      <c r="DH87" s="13"/>
      <c r="DI87" s="11"/>
      <c r="DJ87" s="11">
        <f>DF87+DJ85</f>
        <v>20339186.479999982</v>
      </c>
      <c r="DK87" s="11"/>
      <c r="DL87" s="13"/>
      <c r="DM87" s="11"/>
      <c r="DN87" s="11">
        <f>DJ87+DN85</f>
        <v>57955926.619999982</v>
      </c>
      <c r="DO87" s="11"/>
      <c r="DP87" s="13"/>
      <c r="DQ87" s="11"/>
      <c r="DR87" s="11">
        <f>DN87+DR85</f>
        <v>101705238.25999999</v>
      </c>
      <c r="DS87" s="11"/>
      <c r="DT87" s="13"/>
      <c r="DU87" s="11"/>
      <c r="DV87" s="11">
        <f>DR87+DV85</f>
        <v>150645780.39999998</v>
      </c>
      <c r="DW87" s="11"/>
      <c r="DX87" s="13"/>
      <c r="DY87" s="11"/>
      <c r="DZ87" s="11">
        <f>DV87+DZ85</f>
        <v>204963312.03999996</v>
      </c>
      <c r="EA87" s="11"/>
      <c r="EB87" s="13"/>
      <c r="EC87" s="11"/>
      <c r="ED87" s="11">
        <f>DZ87+ED85</f>
        <v>263815942.17999998</v>
      </c>
      <c r="EE87" s="11"/>
      <c r="EF87" s="13"/>
      <c r="EG87" s="11"/>
      <c r="EH87" s="11">
        <f>ED87+EH85</f>
        <v>328933191.31999999</v>
      </c>
      <c r="EI87" s="11"/>
      <c r="EJ87" s="13"/>
      <c r="EK87" s="11"/>
      <c r="EL87" s="11">
        <f>EH87+EL85</f>
        <v>399477418.45999998</v>
      </c>
      <c r="EM87" s="11"/>
      <c r="EN87" s="13"/>
      <c r="EO87" s="11"/>
      <c r="EP87" s="11">
        <f>EL87+EP85</f>
        <v>475419069.09999996</v>
      </c>
      <c r="EQ87" s="11"/>
      <c r="ER87" s="13"/>
      <c r="ES87" s="11"/>
      <c r="ET87" s="11">
        <f>EP87+ET85</f>
        <v>557247088.74000001</v>
      </c>
      <c r="EU87" s="11"/>
      <c r="EV87" s="13"/>
      <c r="EW87" s="11"/>
      <c r="EX87" s="11">
        <f>ET87+EX85</f>
        <v>644552822.88</v>
      </c>
      <c r="EY87" s="11"/>
      <c r="EZ87" s="13"/>
      <c r="FA87" s="11"/>
      <c r="FB87" s="11">
        <f>EX87+FB85</f>
        <v>737354317.01999998</v>
      </c>
      <c r="FC87" s="11"/>
      <c r="FD87" s="13"/>
      <c r="FE87" s="11"/>
      <c r="FF87" s="11">
        <f>FB87+FF85</f>
        <v>835643266.65999997</v>
      </c>
      <c r="FG87" s="11"/>
      <c r="FH87" s="13"/>
      <c r="FI87" s="11"/>
      <c r="FJ87" s="11">
        <f>FF87+FJ85</f>
        <v>940356164.39999998</v>
      </c>
      <c r="FK87" s="11"/>
      <c r="FL87" s="13"/>
      <c r="FM87" s="11"/>
      <c r="FN87" s="11">
        <f>FJ87+FN85</f>
        <v>1050031794.62</v>
      </c>
      <c r="FO87" s="11"/>
      <c r="FP87" s="13"/>
      <c r="FQ87" s="11"/>
      <c r="FR87" s="11">
        <f>FN87+FR85</f>
        <v>1164397801.3399999</v>
      </c>
      <c r="FS87" s="11"/>
      <c r="FT87" s="13"/>
      <c r="FU87" s="11"/>
      <c r="FV87" s="11">
        <f>FR87+FV85</f>
        <v>1284812723.5799999</v>
      </c>
      <c r="FW87" s="11"/>
      <c r="FX87" s="13"/>
      <c r="FY87" s="11"/>
      <c r="FZ87" s="11">
        <f>FV87+FZ85</f>
        <v>1410854226.0899999</v>
      </c>
      <c r="GA87" s="11"/>
      <c r="GB87" s="13"/>
      <c r="GC87" s="11"/>
      <c r="GD87" s="11">
        <f>FZ87+GD85</f>
        <v>1542431110.3299999</v>
      </c>
      <c r="GE87" s="11"/>
      <c r="GF87" s="13"/>
      <c r="GG87" s="11"/>
      <c r="GH87" s="11">
        <f>GD87+GH85</f>
        <v>1679619683.52</v>
      </c>
      <c r="GI87" s="11"/>
      <c r="GJ87" s="13"/>
      <c r="GK87" s="11"/>
      <c r="GL87" s="11">
        <f>GH87+GL85</f>
        <v>1822357162.1099999</v>
      </c>
      <c r="GM87" s="11"/>
      <c r="GN87" s="13"/>
      <c r="GO87" s="11"/>
      <c r="GP87" s="11">
        <f>GL87+GP85</f>
        <v>1972148395.1099999</v>
      </c>
      <c r="GQ87" s="11"/>
      <c r="GR87" s="13"/>
      <c r="GS87" s="11"/>
      <c r="GT87" s="11">
        <f>GP87+GT85</f>
        <v>2127106596.2099998</v>
      </c>
      <c r="GU87" s="11"/>
      <c r="GV87" s="13"/>
      <c r="GW87" s="11"/>
      <c r="GX87" s="11">
        <f>GT87+GX85</f>
        <v>2284795498.8099999</v>
      </c>
      <c r="GY87" s="11"/>
      <c r="GZ87" s="13"/>
      <c r="HA87" s="11"/>
      <c r="HB87" s="11">
        <f>GX87+HB85</f>
        <v>2445181722.0500002</v>
      </c>
      <c r="HC87" s="11"/>
      <c r="HD87" s="13"/>
      <c r="HE87" s="11"/>
      <c r="HF87" s="11">
        <f>HB87+HF85</f>
        <v>2608338095.29</v>
      </c>
      <c r="HG87" s="11"/>
      <c r="HH87" s="13"/>
      <c r="HI87" s="11"/>
      <c r="HJ87" s="11">
        <f>HF87+HJ85</f>
        <v>2774116411.5099998</v>
      </c>
      <c r="HK87" s="11"/>
      <c r="HL87" s="13"/>
      <c r="HM87" s="11"/>
      <c r="HN87" s="11">
        <f>HJ87+HN85</f>
        <v>2941828137.7299995</v>
      </c>
      <c r="HO87" s="11"/>
      <c r="HP87" s="13"/>
      <c r="HQ87" s="11"/>
      <c r="HR87" s="11">
        <f>HN87+HR85</f>
        <v>3112834847.4699993</v>
      </c>
      <c r="HS87" s="11"/>
      <c r="HT87" s="13"/>
      <c r="HU87" s="11"/>
      <c r="HV87" s="11">
        <f>HR87+HV85</f>
        <v>3286716228.4799995</v>
      </c>
      <c r="HW87" s="11"/>
      <c r="HX87" s="13"/>
      <c r="HY87" s="11"/>
      <c r="HZ87" s="11">
        <f>HV87+HZ85</f>
        <v>3463383105.2199993</v>
      </c>
      <c r="IA87" s="11"/>
      <c r="IB87" s="13"/>
      <c r="IC87" s="11"/>
      <c r="ID87" s="11">
        <f>HZ87+ID85</f>
        <v>3642914819.4099994</v>
      </c>
      <c r="IE87" s="11"/>
      <c r="IF87" s="13"/>
      <c r="IG87" s="11"/>
      <c r="IH87" s="11">
        <f>ID87+IH85</f>
        <v>3825250610.4999995</v>
      </c>
      <c r="II87" s="11"/>
    </row>
    <row r="90" spans="1:243">
      <c r="A90" t="s">
        <v>53</v>
      </c>
      <c r="F90" s="7">
        <f>F73-F75-F76-F77-F78-F79</f>
        <v>10095144</v>
      </c>
      <c r="J90" s="7">
        <f>J73-J75-J76-J77-J78-J79</f>
        <v>3247344</v>
      </c>
      <c r="N90" s="7">
        <f>N73-N75-N76-N77-N78-N79</f>
        <v>5125361</v>
      </c>
      <c r="R90" s="7">
        <f>R73-R75-R76-R77-R78-R79</f>
        <v>3366113</v>
      </c>
      <c r="V90" s="7">
        <f>V73-V75-V76-V77-V78-V79</f>
        <v>4147028</v>
      </c>
      <c r="Z90" s="7">
        <f>Z73-Z75-Z76-Z77-Z78-Z79</f>
        <v>3087278</v>
      </c>
      <c r="AD90" s="7">
        <f>AD73-AD75-AD76-AD77-AD78-AD79</f>
        <v>3113035</v>
      </c>
      <c r="AH90" s="7">
        <f>AH73-AH75-AH76-AH77-AH78-AH79</f>
        <v>3428621</v>
      </c>
      <c r="AL90" s="7">
        <f>AL73-AL75-AL76-AL77-AL78-AL79</f>
        <v>4166586</v>
      </c>
      <c r="AP90" s="7">
        <f>AP73-AP75-AP76-AP77-AP78-AP79</f>
        <v>3384247</v>
      </c>
      <c r="AT90" s="7">
        <f>AT73-AT75-AT76-AT77-AT78-AT79</f>
        <v>3171704</v>
      </c>
      <c r="AX90" s="7">
        <f>AX73-AX75-AX76-AX77-AX78-AX79</f>
        <v>3539998.2</v>
      </c>
      <c r="BB90" s="7">
        <f>IF((BB73-BB75-BB76-BB77-BB78-BB79)&gt;0,BB73-BB75-BB76-BB77-BB78-BB79,0)</f>
        <v>3504626</v>
      </c>
      <c r="BF90" s="7">
        <f>IF((BF73-BF75-BF76-BF77-BF78-BF79)&gt;0,BF73-BF75-BF76-BF77-BF78-BF79,0)</f>
        <v>3098708</v>
      </c>
      <c r="BJ90" s="7">
        <f>IF((BJ73-BJ75-BJ76-BJ77-BJ78-BJ79)&gt;0,BJ73-BJ75-BJ76-BJ77-BJ78-BJ79,0)</f>
        <v>2732173</v>
      </c>
      <c r="BN90" s="7">
        <f>IF((BN73-BN75-BN76-BN77-BN78-BN79)&gt;0,BN73-BN75-BN76-BN77-BN78-BN79,0)</f>
        <v>3254138.4000000004</v>
      </c>
      <c r="BR90" s="7">
        <f>IF((BR73-BR75-BR76-BR77-BR78-BR79)&gt;0,BR73-BR75-BR76-BR77-BR78-BR79,0)</f>
        <v>2067233.4000000004</v>
      </c>
      <c r="BV90" s="7">
        <f>IF((BV73-BV75-BV76-BV77-BV78-BV79)&gt;0,BV73-BV75-BV76-BV77-BV78-BV79,0)</f>
        <v>3547835.4000000004</v>
      </c>
      <c r="BZ90" s="7">
        <f>IF((BZ73-BZ75-BZ76-BZ77-BZ78-BZ79)&gt;0,BZ73-BZ75-BZ76-BZ77-BZ78-BZ79,0)</f>
        <v>4072820.4000000004</v>
      </c>
      <c r="CD90" s="7">
        <f>IF((CD73-CD75-CD76-CD77-CD78-CD79)&gt;0,CD73-CD75-CD76-CD77-CD78-CD79,0)</f>
        <v>1962467.2000000011</v>
      </c>
      <c r="CH90" s="7">
        <f>IF((CH73-CH75-CH76-CH77-CH78-CH79)&gt;0,CH73-CH75-CH76-CH77-CH78-CH79,0)</f>
        <v>0</v>
      </c>
      <c r="CL90" s="7">
        <f>IF((CL73-CL75-CL76-CL77-CL78-CL79)&gt;0,CL73-CL75-CL76-CL77-CL78-CL79,0)</f>
        <v>0</v>
      </c>
      <c r="CP90" s="7">
        <f>IF((CP73-CP75-CP76-CP77-CP78-CP79)&gt;0,CP73-CP75-CP76-CP77-CP78-CP79,0)</f>
        <v>0</v>
      </c>
      <c r="CT90" s="7">
        <f>IF((CT73-CT75-CT76-CT77-CT78-CT79)&gt;0,CT73-CT75-CT76-CT77-CT78-CT79,0)</f>
        <v>0</v>
      </c>
      <c r="CX90" s="7">
        <f>IF((CX73-CX75-CX76-CX77-CX78-CX79)&gt;0,CX73-CX75-CX76-CX77-CX78-CX79,0)</f>
        <v>0</v>
      </c>
      <c r="DB90" s="7">
        <f>IF((DB73-DB75-DB76-DB77-DB78-DB79)&gt;0,DB73-DB75-DB76-DB77-DB78-DB79,0)</f>
        <v>0</v>
      </c>
      <c r="DF90" s="7">
        <f>IF((DF73-DF75-DF76-DF77-DF78-DF79)&gt;0,DF73-DF75-DF76-DF77-DF78-DF79,0)</f>
        <v>0</v>
      </c>
      <c r="DJ90" s="7">
        <f>IF((DJ73-DJ75-DJ76-DJ77-DJ78-DJ79)&gt;0,DJ73-DJ75-DJ76-DJ77-DJ78-DJ79,0)</f>
        <v>0</v>
      </c>
      <c r="DN90" s="7">
        <f>IF((DN73-DN75-DN76-DN77-DN78-DN79)&gt;0,DN73-DN75-DN76-DN77-DN78-DN79,0)</f>
        <v>0</v>
      </c>
      <c r="DR90" s="7">
        <f>IF((DR73-DR75-DR76-DR77-DR78-DR79)&gt;0,DR73-DR75-DR76-DR77-DR78-DR79,0)</f>
        <v>0</v>
      </c>
      <c r="DV90" s="7">
        <f>IF((DV73-DV75-DV76-DV77-DV78-DV79)&gt;0,DV73-DV75-DV76-DV77-DV78-DV79,0)</f>
        <v>0</v>
      </c>
      <c r="DZ90" s="7">
        <f>IF((DZ73-DZ75-DZ76-DZ77-DZ78-DZ79)&gt;0,DZ73-DZ75-DZ76-DZ77-DZ78-DZ79,0)</f>
        <v>0</v>
      </c>
      <c r="ED90" s="7">
        <f>IF((ED73-ED75-ED76-ED77-ED78-ED79)&gt;0,ED73-ED75-ED76-ED77-ED78-ED79,0)</f>
        <v>0</v>
      </c>
      <c r="EH90" s="7">
        <f>IF((EH73-EH75-EH76-EH77-EH78-EH79)&gt;0,EH73-EH75-EH76-EH77-EH78-EH79,0)</f>
        <v>0</v>
      </c>
      <c r="EL90" s="7">
        <f>IF((EL73-EL75-EL76-EL77-EL78-EL79)&gt;0,EL73-EL75-EL76-EL77-EL78-EL79,0)</f>
        <v>0</v>
      </c>
      <c r="EP90" s="7">
        <f>IF((EP73-EP75-EP76-EP77-EP78-EP79)&gt;0,EP73-EP75-EP76-EP77-EP78-EP79,0)</f>
        <v>0</v>
      </c>
      <c r="ET90" s="7">
        <f>IF((ET73-ET75-ET76-ET77-ET78-ET79)&gt;0,ET73-ET75-ET76-ET77-ET78-ET79,0)</f>
        <v>0</v>
      </c>
      <c r="EX90" s="7">
        <f>IF((EX73-EX75-EX76-EX77-EX78-EX79)&gt;0,EX73-EX75-EX76-EX77-EX78-EX79,0)</f>
        <v>0</v>
      </c>
      <c r="FB90" s="7">
        <f>IF((FB73-FB75-FB76-FB77-FB78-FB79)&gt;0,FB73-FB75-FB76-FB77-FB78-FB79,0)</f>
        <v>0</v>
      </c>
      <c r="FF90" s="7">
        <f>IF((FF73-FF75-FF76-FF77-FF78-FF79)&gt;0,FF73-FF75-FF76-FF77-FF78-FF79,0)</f>
        <v>0</v>
      </c>
      <c r="FJ90" s="7">
        <f>IF((FJ73-FJ75-FJ76-FJ77-FJ78-FJ79)&gt;0,FJ73-FJ75-FJ76-FJ77-FJ78-FJ79,0)</f>
        <v>0</v>
      </c>
      <c r="FN90" s="7">
        <f>IF((FN73-FN75-FN76-FN77-FN78-FN79)&gt;0,FN73-FN75-FN76-FN77-FN78-FN79,0)</f>
        <v>0</v>
      </c>
      <c r="FR90" s="7">
        <f>IF((FR73-FR75-FR76-FR77-FR78-FR79)&gt;0,FR73-FR75-FR76-FR77-FR78-FR79,0)</f>
        <v>0</v>
      </c>
      <c r="FV90" s="7">
        <f>IF((FV73-FV75-FV76-FV77-FV78-FV79)&gt;0,FV73-FV75-FV76-FV77-FV78-FV79,0)</f>
        <v>0</v>
      </c>
      <c r="FZ90" s="7">
        <f>IF((FZ73-FZ75-FZ76-FZ77-FZ78-FZ79)&gt;0,FZ73-FZ75-FZ76-FZ77-FZ78-FZ79,0)</f>
        <v>0</v>
      </c>
      <c r="GD90" s="7">
        <f>IF((GD73-GD75-GD76-GD77-GD78-GD79)&gt;0,GD73-GD75-GD76-GD77-GD78-GD79,0)</f>
        <v>0</v>
      </c>
      <c r="GH90" s="7">
        <f>IF((GH73-GH75-GH76-GH77-GH78-GH79)&gt;0,GH73-GH75-GH76-GH77-GH78-GH79,0)</f>
        <v>0</v>
      </c>
      <c r="GL90" s="7">
        <f>IF((GL73-GL75-GL76-GL77-GL78-GL79)&gt;0,GL73-GL75-GL76-GL77-GL78-GL79,0)</f>
        <v>0</v>
      </c>
      <c r="GP90" s="7">
        <f>IF((GP73-GP75-GP76-GP77-GP78-GP79)&gt;0,GP73-GP75-GP76-GP77-GP78-GP79,0)</f>
        <v>0</v>
      </c>
      <c r="GT90" s="7">
        <f>IF((GT73-GT75-GT76-GT77-GT78-GT79)&gt;0,GT73-GT75-GT76-GT77-GT78-GT79,0)</f>
        <v>0</v>
      </c>
      <c r="GX90" s="7">
        <f>IF((GX73-GX75-GX76-GX77-GX78-GX79)&gt;0,GX73-GX75-GX76-GX77-GX78-GX79,0)</f>
        <v>0</v>
      </c>
      <c r="HB90" s="7">
        <f>IF((HB73-HB75-HB76-HB77-HB78-HB79)&gt;0,HB73-HB75-HB76-HB77-HB78-HB79,0)</f>
        <v>0</v>
      </c>
      <c r="HF90" s="7">
        <f>IF((HF73-HF75-HF76-HF77-HF78-HF79)&gt;0,HF73-HF75-HF76-HF77-HF78-HF79,0)</f>
        <v>0</v>
      </c>
      <c r="HJ90" s="7">
        <f>IF((HJ73-HJ75-HJ76-HJ77-HJ78-HJ79)&gt;0,HJ73-HJ75-HJ76-HJ77-HJ78-HJ79,0)</f>
        <v>0</v>
      </c>
      <c r="HN90" s="7">
        <f>IF((HN73-HN75-HN76-HN77-HN78-HN79)&gt;0,HN73-HN75-HN76-HN77-HN78-HN79,0)</f>
        <v>0</v>
      </c>
      <c r="HR90" s="7">
        <f>IF((HR73-HR75-HR76-HR77-HR78-HR79)&gt;0,HR73-HR75-HR76-HR77-HR78-HR79,0)</f>
        <v>0</v>
      </c>
      <c r="HV90" s="7">
        <f>IF((HV73-HV75-HV76-HV77-HV78-HV79)&gt;0,HV73-HV75-HV76-HV77-HV78-HV79,0)</f>
        <v>0</v>
      </c>
      <c r="HZ90" s="7">
        <f>IF((HZ73-HZ75-HZ76-HZ77-HZ78-HZ79)&gt;0,HZ73-HZ75-HZ76-HZ77-HZ78-HZ79,0)</f>
        <v>0</v>
      </c>
      <c r="ID90" s="7">
        <f>IF((ID73-ID75-ID76-ID77-ID78-ID79)&gt;0,ID73-ID75-ID76-ID77-ID78-ID79,0)</f>
        <v>0</v>
      </c>
      <c r="IH90" s="7">
        <f>IF((IH73-IH75-IH76-IH77-IH78-IH79)&gt;0,IH73-IH75-IH76-IH77-IH78-IH79,0)</f>
        <v>0</v>
      </c>
    </row>
    <row r="91" spans="1:243">
      <c r="A91" t="s">
        <v>52</v>
      </c>
      <c r="F91" s="11">
        <f>F90</f>
        <v>10095144</v>
      </c>
      <c r="J91" s="11">
        <f>F91+J90</f>
        <v>13342488</v>
      </c>
      <c r="N91" s="11">
        <f>J91+N90</f>
        <v>18467849</v>
      </c>
      <c r="R91" s="11">
        <f>N91+R90</f>
        <v>21833962</v>
      </c>
      <c r="V91" s="11">
        <f>R91+V90</f>
        <v>25980990</v>
      </c>
      <c r="Z91" s="11">
        <f>V91+Z90</f>
        <v>29068268</v>
      </c>
      <c r="AD91" s="11">
        <f>Z91+AD90</f>
        <v>32181303</v>
      </c>
      <c r="AH91" s="11">
        <f>AD91+AH90</f>
        <v>35609924</v>
      </c>
      <c r="AL91" s="11">
        <f>AH91+AL90</f>
        <v>39776510</v>
      </c>
      <c r="AP91" s="11">
        <f>AL91+AP90</f>
        <v>43160757</v>
      </c>
      <c r="AT91" s="11">
        <f>AP91+AT90</f>
        <v>46332461</v>
      </c>
      <c r="AX91" s="11">
        <f>AT91+AX90</f>
        <v>49872459.200000003</v>
      </c>
      <c r="BB91" s="11">
        <f>AX91+BB90</f>
        <v>53377085.200000003</v>
      </c>
      <c r="BF91" s="11">
        <f>BB91+BF90</f>
        <v>56475793.200000003</v>
      </c>
      <c r="BJ91" s="11">
        <f>BF91+BJ90</f>
        <v>59207966.200000003</v>
      </c>
      <c r="BN91" s="11">
        <f>BJ91+BN90</f>
        <v>62462104.600000001</v>
      </c>
      <c r="BR91" s="11">
        <f>BN91+BR90</f>
        <v>64529338</v>
      </c>
      <c r="BV91" s="11">
        <f>BR91+BV90</f>
        <v>68077173.400000006</v>
      </c>
      <c r="BZ91" s="11">
        <f>BV91+BZ90</f>
        <v>72149993.800000012</v>
      </c>
      <c r="CD91" s="11">
        <f>BZ91+CD90</f>
        <v>74112461.000000015</v>
      </c>
      <c r="CH91" s="11">
        <f>CD91+CH90</f>
        <v>74112461.000000015</v>
      </c>
      <c r="CL91" s="11">
        <f>CH91+CL90</f>
        <v>74112461.000000015</v>
      </c>
      <c r="CP91" s="11">
        <f>CL91+CP90</f>
        <v>74112461.000000015</v>
      </c>
      <c r="CT91" s="11">
        <f>CP91+CT90</f>
        <v>74112461.000000015</v>
      </c>
      <c r="CX91" s="11">
        <f>CX90</f>
        <v>0</v>
      </c>
      <c r="DB91" s="11">
        <f>CX91+DB90</f>
        <v>0</v>
      </c>
      <c r="DF91" s="11">
        <f>DB91+DF90</f>
        <v>0</v>
      </c>
      <c r="DJ91" s="11">
        <f>DF91+DJ90</f>
        <v>0</v>
      </c>
      <c r="DN91" s="11">
        <f>DJ91+DN90</f>
        <v>0</v>
      </c>
      <c r="DR91" s="11">
        <f>DN91+DR90</f>
        <v>0</v>
      </c>
      <c r="DV91" s="11">
        <f>DR91+DV90</f>
        <v>0</v>
      </c>
      <c r="DZ91" s="11">
        <f>DV91+DZ90</f>
        <v>0</v>
      </c>
      <c r="ED91" s="11">
        <f>DZ91+ED90</f>
        <v>0</v>
      </c>
      <c r="EH91" s="11">
        <f>ED91+EH90</f>
        <v>0</v>
      </c>
      <c r="EL91" s="11">
        <f>EH91+EL90</f>
        <v>0</v>
      </c>
      <c r="EP91" s="11">
        <f>EL91+EP90</f>
        <v>0</v>
      </c>
      <c r="ET91" s="11">
        <f>EP91+ET90</f>
        <v>0</v>
      </c>
      <c r="EX91" s="11">
        <f>ET91+EX90</f>
        <v>0</v>
      </c>
      <c r="FB91" s="11">
        <f>EX91+FB90</f>
        <v>0</v>
      </c>
      <c r="FF91" s="11">
        <f>FB91+FF90</f>
        <v>0</v>
      </c>
      <c r="FJ91" s="11">
        <f>FF91+FJ90</f>
        <v>0</v>
      </c>
      <c r="FN91" s="11">
        <f>FJ91+FN90</f>
        <v>0</v>
      </c>
      <c r="FR91" s="11">
        <f>FN91+FR90</f>
        <v>0</v>
      </c>
      <c r="FV91" s="11">
        <f>FR91+FV90</f>
        <v>0</v>
      </c>
      <c r="FZ91" s="11">
        <f>FV91+FZ90</f>
        <v>0</v>
      </c>
      <c r="GD91" s="11">
        <f>FZ91+GD90</f>
        <v>0</v>
      </c>
      <c r="GH91" s="11">
        <f>GD91+GH90</f>
        <v>0</v>
      </c>
      <c r="GL91" s="11">
        <f>GH91+GL90</f>
        <v>0</v>
      </c>
      <c r="GP91" s="11">
        <f>GL91+GP90</f>
        <v>0</v>
      </c>
      <c r="GT91" s="11">
        <f>GP91+GT90</f>
        <v>0</v>
      </c>
      <c r="GX91" s="11">
        <f>GT91+GX90</f>
        <v>0</v>
      </c>
      <c r="HB91" s="11">
        <f>GX91+HB90</f>
        <v>0</v>
      </c>
      <c r="HF91" s="11">
        <f>HB91+HF90</f>
        <v>0</v>
      </c>
      <c r="HJ91" s="11">
        <f>HF91+HJ90</f>
        <v>0</v>
      </c>
      <c r="HN91" s="11">
        <f>HJ91+HN90</f>
        <v>0</v>
      </c>
      <c r="HR91" s="11">
        <f>HN91+HR90</f>
        <v>0</v>
      </c>
      <c r="HV91" s="11">
        <f>HR91+HV90</f>
        <v>0</v>
      </c>
      <c r="HZ91" s="11">
        <f>HV91+HZ90</f>
        <v>0</v>
      </c>
      <c r="ID91" s="11">
        <f>HZ91+ID90</f>
        <v>0</v>
      </c>
      <c r="IH91" s="11">
        <f>ID91+IH90</f>
        <v>0</v>
      </c>
    </row>
    <row r="93" spans="1:243" ht="14.4">
      <c r="A93" s="37" t="s">
        <v>82</v>
      </c>
      <c r="B93" s="37"/>
      <c r="F93" t="s">
        <v>70</v>
      </c>
      <c r="R93" t="s">
        <v>71</v>
      </c>
      <c r="AD93" t="s">
        <v>72</v>
      </c>
      <c r="AP93" t="s">
        <v>73</v>
      </c>
      <c r="BB93" t="s">
        <v>74</v>
      </c>
      <c r="BN93" t="s">
        <v>75</v>
      </c>
      <c r="BZ93" t="s">
        <v>76</v>
      </c>
    </row>
    <row r="94" spans="1:243" ht="14.4">
      <c r="A94" s="26" t="s">
        <v>69</v>
      </c>
      <c r="B94" s="27">
        <f>SUM(D94:CU94)</f>
        <v>74112461</v>
      </c>
      <c r="F94" s="12">
        <f>SUM(F90:N90)</f>
        <v>18467849</v>
      </c>
      <c r="R94" s="12">
        <f>SUM(R90:Z90)</f>
        <v>10600419</v>
      </c>
      <c r="AD94" s="12">
        <f>SUM(AD90:AL90)</f>
        <v>10708242</v>
      </c>
      <c r="AP94" s="12">
        <f>SUM(AP90:AX90)</f>
        <v>10095949.199999999</v>
      </c>
      <c r="BB94" s="12">
        <f>SUM(BB90:BJ90)</f>
        <v>9335507</v>
      </c>
      <c r="BN94" s="12">
        <f>SUM(BN90:BV90)</f>
        <v>8869207.2000000011</v>
      </c>
      <c r="BZ94" s="12">
        <f>SUM(BZ90:CH90)</f>
        <v>6035287.6000000015</v>
      </c>
      <c r="CX94" s="12"/>
      <c r="DV94" s="12">
        <f>EP91-CX94</f>
        <v>0</v>
      </c>
      <c r="FR94" s="12">
        <f>GL91-FN91</f>
        <v>0</v>
      </c>
      <c r="HN94" s="12">
        <f>IH91-HJ91</f>
        <v>0</v>
      </c>
    </row>
    <row r="95" spans="1:243" ht="14.4">
      <c r="A95" s="29"/>
      <c r="B95" s="30"/>
      <c r="BB95" s="12"/>
      <c r="ET95" s="12">
        <f>FN91-EP91</f>
        <v>0</v>
      </c>
      <c r="GP95" s="12">
        <f>HJ91-GL91</f>
        <v>0</v>
      </c>
    </row>
    <row r="96" spans="1:243" ht="14.4">
      <c r="A96" s="29"/>
      <c r="B96" t="s">
        <v>79</v>
      </c>
    </row>
    <row r="97" spans="1:6">
      <c r="A97" s="31" t="s">
        <v>81</v>
      </c>
      <c r="B97" s="32">
        <v>0.15</v>
      </c>
    </row>
    <row r="98" spans="1:6">
      <c r="A98" s="31" t="s">
        <v>78</v>
      </c>
      <c r="B98" s="32">
        <f>IRR(A105:A115)</f>
        <v>0.23167402023860809</v>
      </c>
    </row>
    <row r="99" spans="1:6">
      <c r="A99" s="31" t="s">
        <v>77</v>
      </c>
      <c r="B99" s="33">
        <f>NPV(B97,A105,A106:A115)</f>
        <v>51222035.985659577</v>
      </c>
      <c r="F99">
        <v>0</v>
      </c>
    </row>
    <row r="100" spans="1:6">
      <c r="A100" s="31" t="s">
        <v>80</v>
      </c>
      <c r="B100" s="34">
        <f>((DR87-B94)/B94)*100</f>
        <v>37.230955345012752</v>
      </c>
      <c r="F100">
        <v>1</v>
      </c>
    </row>
    <row r="101" spans="1:6">
      <c r="F101">
        <v>2</v>
      </c>
    </row>
    <row r="102" spans="1:6">
      <c r="F102">
        <v>3</v>
      </c>
    </row>
    <row r="103" spans="1:6">
      <c r="F103">
        <v>4</v>
      </c>
    </row>
    <row r="104" spans="1:6">
      <c r="F104">
        <v>5</v>
      </c>
    </row>
    <row r="105" spans="1:6">
      <c r="A105" s="12">
        <f>-1*B94</f>
        <v>-74112461</v>
      </c>
    </row>
    <row r="106" spans="1:6">
      <c r="A106" s="12">
        <f>SUM(D81:O81)</f>
        <v>199800</v>
      </c>
    </row>
    <row r="107" spans="1:6">
      <c r="A107" s="12">
        <f>SUM(P81:AA81)</f>
        <v>859200</v>
      </c>
    </row>
    <row r="108" spans="1:6">
      <c r="A108" s="12">
        <f>SUM(AB81:AM81)</f>
        <v>1582200</v>
      </c>
    </row>
    <row r="109" spans="1:6">
      <c r="A109" s="12">
        <f>SUM(AN81:AY81)</f>
        <v>2819800</v>
      </c>
    </row>
    <row r="110" spans="1:6">
      <c r="A110" s="12">
        <f>SUM(AZ81:BK81)</f>
        <v>5775800</v>
      </c>
    </row>
    <row r="111" spans="1:6">
      <c r="A111" s="12">
        <f>SUM(BL81:BW81)</f>
        <v>12455600</v>
      </c>
    </row>
    <row r="112" spans="1:6">
      <c r="A112" s="12">
        <f>SUM(BX81:CI81)</f>
        <v>33784000</v>
      </c>
    </row>
    <row r="113" spans="1:1">
      <c r="A113" s="12">
        <f>SUM(CJ81:CU81)</f>
        <v>75986800</v>
      </c>
    </row>
    <row r="114" spans="1:1">
      <c r="A114" s="11">
        <f>SUM(CV81:DG81)</f>
        <v>131324400</v>
      </c>
    </row>
    <row r="115" spans="1:1">
      <c r="A115" s="12">
        <f>SUM(DH81:DS81)</f>
        <v>187770000</v>
      </c>
    </row>
  </sheetData>
  <mergeCells count="61">
    <mergeCell ref="IB8:IE8"/>
    <mergeCell ref="IF8:II8"/>
    <mergeCell ref="GZ8:HC8"/>
    <mergeCell ref="HD8:HG8"/>
    <mergeCell ref="HH8:HK8"/>
    <mergeCell ref="HL8:HO8"/>
    <mergeCell ref="HP8:HS8"/>
    <mergeCell ref="HT8:HW8"/>
    <mergeCell ref="GF8:GI8"/>
    <mergeCell ref="GJ8:GM8"/>
    <mergeCell ref="GN8:GQ8"/>
    <mergeCell ref="GR8:GU8"/>
    <mergeCell ref="GV8:GY8"/>
    <mergeCell ref="HX8:IA8"/>
    <mergeCell ref="FH8:FK8"/>
    <mergeCell ref="FL8:FO8"/>
    <mergeCell ref="FP8:FS8"/>
    <mergeCell ref="FT8:FW8"/>
    <mergeCell ref="FX8:GA8"/>
    <mergeCell ref="GB8:GE8"/>
    <mergeCell ref="EB8:EE8"/>
    <mergeCell ref="EF8:EI8"/>
    <mergeCell ref="EN8:EQ8"/>
    <mergeCell ref="ER8:EU8"/>
    <mergeCell ref="EJ8:EM8"/>
    <mergeCell ref="FD8:FG8"/>
    <mergeCell ref="EZ8:FC8"/>
    <mergeCell ref="EV8:EY8"/>
    <mergeCell ref="CV8:CY8"/>
    <mergeCell ref="DL8:DO8"/>
    <mergeCell ref="DP8:DS8"/>
    <mergeCell ref="CZ8:DC8"/>
    <mergeCell ref="DD8:DG8"/>
    <mergeCell ref="DH8:DK8"/>
    <mergeCell ref="DT8:DW8"/>
    <mergeCell ref="DX8:EA8"/>
    <mergeCell ref="CR8:CU8"/>
    <mergeCell ref="CJ8:CM8"/>
    <mergeCell ref="CN8:CQ8"/>
    <mergeCell ref="D8:G8"/>
    <mergeCell ref="L8:O8"/>
    <mergeCell ref="T8:W8"/>
    <mergeCell ref="AB8:AE8"/>
    <mergeCell ref="BP8:BS8"/>
    <mergeCell ref="BX8:CA8"/>
    <mergeCell ref="AJ8:AM8"/>
    <mergeCell ref="P8:S8"/>
    <mergeCell ref="X8:AA8"/>
    <mergeCell ref="AF8:AI8"/>
    <mergeCell ref="AN8:AQ8"/>
    <mergeCell ref="AV8:AY8"/>
    <mergeCell ref="H8:K8"/>
    <mergeCell ref="CF8:CI8"/>
    <mergeCell ref="A93:B93"/>
    <mergeCell ref="BD8:BG8"/>
    <mergeCell ref="BL8:BO8"/>
    <mergeCell ref="BT8:BW8"/>
    <mergeCell ref="CB8:CE8"/>
    <mergeCell ref="AR8:AU8"/>
    <mergeCell ref="AZ8:BC8"/>
    <mergeCell ref="BH8:BK8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на 24 месяца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Windows User</cp:lastModifiedBy>
  <cp:lastPrinted>2012-11-14T14:13:07Z</cp:lastPrinted>
  <dcterms:created xsi:type="dcterms:W3CDTF">2012-04-12T07:53:59Z</dcterms:created>
  <dcterms:modified xsi:type="dcterms:W3CDTF">2020-03-17T09:36:26Z</dcterms:modified>
</cp:coreProperties>
</file>